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Z:\部門委員会\公会計\01.自治体別資料\33_岡山県\336661_久米郡美咲町\R06年度事業\02.契約後\60.作業用\20250306　附属明細・注記\"/>
    </mc:Choice>
  </mc:AlternateContent>
  <xr:revisionPtr revIDLastSave="0" documentId="13_ncr:1_{43B7D8EE-B938-426D-80BE-AFB5BFF12A92}" xr6:coauthVersionLast="47" xr6:coauthVersionMax="47" xr10:uidLastSave="{00000000-0000-0000-0000-000000000000}"/>
  <bookViews>
    <workbookView xWindow="14295" yWindow="0" windowWidth="14610" windowHeight="15585" tabRatio="757" firstSheet="5" activeTab="9" xr2:uid="{00000000-000D-0000-FFFF-FFFF00000000}"/>
  </bookViews>
  <sheets>
    <sheet name="有形固定資産" sheetId="7" r:id="rId1"/>
    <sheet name="投資及び出資金の明細" sheetId="8" r:id="rId2"/>
    <sheet name="基金" sheetId="9" r:id="rId3"/>
    <sheet name="未収金及び長期延滞債権" sheetId="11" r:id="rId4"/>
    <sheet name="地方債（借入先別）" sheetId="12" r:id="rId5"/>
    <sheet name="地方債（利率別など）" sheetId="13" r:id="rId6"/>
    <sheet name="引当金" sheetId="14" r:id="rId7"/>
    <sheet name="補助金" sheetId="15" r:id="rId8"/>
    <sheet name="財源明細" sheetId="16" r:id="rId9"/>
    <sheet name="財源情報明細" sheetId="17" r:id="rId10"/>
    <sheet name="資金明細" sheetId="18" r:id="rId11"/>
  </sheets>
  <definedNames>
    <definedName name="_xlnm._FilterDatabase" localSheetId="7" hidden="1">補助金!$B$4:$G$20</definedName>
    <definedName name="_xlnm.Print_Area" localSheetId="6">引当金!$A$1:$H$8</definedName>
    <definedName name="_xlnm.Print_Area" localSheetId="2">基金!$B$1:$L$32</definedName>
    <definedName name="_xlnm.Print_Area" localSheetId="9">財源情報明細!$B$1:$H$13</definedName>
    <definedName name="_xlnm.Print_Area" localSheetId="8">財源明細!$A$1:$G$51</definedName>
    <definedName name="_xlnm.Print_Area" localSheetId="10">資金明細!$A$1:$E$10</definedName>
    <definedName name="_xlnm.Print_Area" localSheetId="4">'地方債（借入先別）'!$A$1:$M$19</definedName>
    <definedName name="_xlnm.Print_Area" localSheetId="5">'地方債（利率別など）'!$B$1:$M$20</definedName>
    <definedName name="_xlnm.Print_Area" localSheetId="1">投資及び出資金の明細!$A$1:$M$35</definedName>
    <definedName name="_xlnm.Print_Area" localSheetId="7">補助金!$A$1:$H$20</definedName>
    <definedName name="_xlnm.Print_Area" localSheetId="3">未収金及び長期延滞債権!$C$1:$I$26</definedName>
    <definedName name="_xlnm.Print_Area" localSheetId="0">有形固定資産!$A$1:$M$50</definedName>
    <definedName name="_xlnm.Print_Titles" localSheetId="2">基金!$1:$4</definedName>
    <definedName name="_xlnm.Print_Titles" localSheetId="1">投資及び出資金の明細!$B:$B,投資及び出資金の明細!$1:$1</definedName>
    <definedName name="_xlnm.Print_Titles" localSheetId="7">補助金!$B:$B,補助金!$2:$4</definedName>
  </definedNames>
  <calcPr calcId="191029" calcMode="manual"/>
</workbook>
</file>

<file path=xl/calcChain.xml><?xml version="1.0" encoding="utf-8"?>
<calcChain xmlns="http://schemas.openxmlformats.org/spreadsheetml/2006/main">
  <c r="F36" i="16" l="1"/>
  <c r="F33" i="16"/>
  <c r="F39" i="16"/>
  <c r="F42" i="16" l="1"/>
  <c r="F44" i="16"/>
  <c r="F46" i="16"/>
  <c r="F30" i="16"/>
  <c r="F25" i="16"/>
  <c r="F22" i="16"/>
  <c r="F26" i="16"/>
  <c r="F50" i="16" s="1"/>
  <c r="F19" i="16"/>
  <c r="F49" i="16" s="1"/>
  <c r="C7" i="14"/>
  <c r="D7" i="14"/>
  <c r="E7" i="14"/>
  <c r="G6" i="14"/>
  <c r="G7" i="14" s="1"/>
  <c r="F27" i="16" l="1"/>
  <c r="F7" i="14" l="1"/>
  <c r="E24" i="11"/>
  <c r="I24" i="11"/>
  <c r="D24" i="11"/>
  <c r="D25" i="11" s="1"/>
  <c r="D8" i="11"/>
  <c r="E8" i="11"/>
  <c r="E25" i="11" s="1"/>
  <c r="H24" i="11"/>
  <c r="I8" i="11"/>
  <c r="I25" i="11" s="1"/>
  <c r="H8" i="11"/>
  <c r="H25" i="11" s="1"/>
  <c r="H29" i="9"/>
  <c r="I29" i="9"/>
  <c r="G29" i="9"/>
  <c r="F29" i="9"/>
  <c r="E29" i="9"/>
  <c r="D29" i="9"/>
  <c r="L34" i="8"/>
  <c r="K34" i="8"/>
  <c r="J34" i="8"/>
  <c r="I34" i="8"/>
  <c r="G34" i="8"/>
  <c r="F34" i="8"/>
  <c r="E34" i="8"/>
  <c r="D34" i="8"/>
  <c r="C34" i="8"/>
  <c r="K16" i="8"/>
  <c r="J16" i="8"/>
  <c r="I16" i="8"/>
  <c r="G16" i="8"/>
  <c r="F16" i="8"/>
  <c r="E16" i="8"/>
  <c r="D16" i="8"/>
  <c r="C16" i="8"/>
  <c r="G7" i="17" l="1"/>
  <c r="G6" i="17"/>
  <c r="G5" i="17"/>
  <c r="G9" i="17" s="1"/>
  <c r="H9" i="17"/>
  <c r="E5" i="17"/>
  <c r="F5" i="17"/>
  <c r="D9" i="17"/>
</calcChain>
</file>

<file path=xl/sharedStrings.xml><?xml version="1.0" encoding="utf-8"?>
<sst xmlns="http://schemas.openxmlformats.org/spreadsheetml/2006/main" count="441" uniqueCount="299">
  <si>
    <t>金額</t>
    <rPh sb="0" eb="2">
      <t>キンガク</t>
    </rPh>
    <phoneticPr fontId="4"/>
  </si>
  <si>
    <t>土地</t>
    <rPh sb="0" eb="2">
      <t>トチ</t>
    </rPh>
    <phoneticPr fontId="4"/>
  </si>
  <si>
    <t>その他</t>
    <rPh sb="2" eb="3">
      <t>ホカ</t>
    </rPh>
    <phoneticPr fontId="4"/>
  </si>
  <si>
    <t>有価証券</t>
    <rPh sb="0" eb="2">
      <t>ユウカ</t>
    </rPh>
    <rPh sb="2" eb="4">
      <t>ショウケン</t>
    </rPh>
    <phoneticPr fontId="4"/>
  </si>
  <si>
    <t>現金預金</t>
    <rPh sb="0" eb="2">
      <t>ゲンキン</t>
    </rPh>
    <rPh sb="2" eb="4">
      <t>ヨキン</t>
    </rPh>
    <phoneticPr fontId="4"/>
  </si>
  <si>
    <t>合計</t>
    <rPh sb="0" eb="2">
      <t>ゴウケイ</t>
    </rPh>
    <phoneticPr fontId="4"/>
  </si>
  <si>
    <t>税収等</t>
    <rPh sb="0" eb="2">
      <t>ゼイシュウ</t>
    </rPh>
    <rPh sb="2" eb="3">
      <t>ナド</t>
    </rPh>
    <phoneticPr fontId="4"/>
  </si>
  <si>
    <t>国県等補助金</t>
    <rPh sb="0" eb="1">
      <t>クニ</t>
    </rPh>
    <rPh sb="1" eb="2">
      <t>ケン</t>
    </rPh>
    <rPh sb="2" eb="3">
      <t>ナド</t>
    </rPh>
    <rPh sb="3" eb="6">
      <t>ホジョキン</t>
    </rPh>
    <phoneticPr fontId="4"/>
  </si>
  <si>
    <t>【様式第５号】</t>
    <rPh sb="1" eb="3">
      <t>ヨウシキ</t>
    </rPh>
    <rPh sb="3" eb="4">
      <t>ダイ</t>
    </rPh>
    <rPh sb="5" eb="6">
      <t>ゴウ</t>
    </rPh>
    <phoneticPr fontId="12"/>
  </si>
  <si>
    <t>附属明細書</t>
    <rPh sb="0" eb="2">
      <t>フゾク</t>
    </rPh>
    <rPh sb="2" eb="5">
      <t>メイサイショ</t>
    </rPh>
    <phoneticPr fontId="12"/>
  </si>
  <si>
    <t>１．貸借対照表の内容に関する明細</t>
    <rPh sb="2" eb="4">
      <t>タイシャク</t>
    </rPh>
    <rPh sb="4" eb="7">
      <t>タイショウヒョウ</t>
    </rPh>
    <rPh sb="8" eb="10">
      <t>ナイヨウ</t>
    </rPh>
    <rPh sb="11" eb="12">
      <t>カン</t>
    </rPh>
    <rPh sb="14" eb="16">
      <t>メイサイ</t>
    </rPh>
    <phoneticPr fontId="12"/>
  </si>
  <si>
    <t>（１）資産項目の明細</t>
    <rPh sb="3" eb="5">
      <t>シサン</t>
    </rPh>
    <rPh sb="5" eb="7">
      <t>コウモク</t>
    </rPh>
    <rPh sb="8" eb="10">
      <t>メイサイ</t>
    </rPh>
    <phoneticPr fontId="12"/>
  </si>
  <si>
    <t>①有形固定資産の明細</t>
    <rPh sb="1" eb="3">
      <t>ユウケイ</t>
    </rPh>
    <rPh sb="3" eb="5">
      <t>コテイ</t>
    </rPh>
    <rPh sb="5" eb="7">
      <t>シサン</t>
    </rPh>
    <rPh sb="8" eb="10">
      <t>メイサイ</t>
    </rPh>
    <phoneticPr fontId="12"/>
  </si>
  <si>
    <t>区分</t>
    <rPh sb="0" eb="2">
      <t>クブン</t>
    </rPh>
    <phoneticPr fontId="12"/>
  </si>
  <si>
    <t xml:space="preserve">
前年度末残高
（A）</t>
    <rPh sb="1" eb="4">
      <t>ゼンネンド</t>
    </rPh>
    <rPh sb="4" eb="5">
      <t>マツ</t>
    </rPh>
    <rPh sb="5" eb="7">
      <t>ザンダカ</t>
    </rPh>
    <phoneticPr fontId="4"/>
  </si>
  <si>
    <t xml:space="preserve">
本年度増加額
（B）</t>
    <rPh sb="1" eb="4">
      <t>ホンネンド</t>
    </rPh>
    <rPh sb="4" eb="7">
      <t>ゾウカガク</t>
    </rPh>
    <phoneticPr fontId="4"/>
  </si>
  <si>
    <t xml:space="preserve">
本年度減少額
（C）</t>
    <rPh sb="1" eb="4">
      <t>ホンネンド</t>
    </rPh>
    <rPh sb="4" eb="7">
      <t>ゲンショウガク</t>
    </rPh>
    <phoneticPr fontId="4"/>
  </si>
  <si>
    <t>本年度末残高
（A)＋（B)-（C)
（D）</t>
    <rPh sb="0" eb="3">
      <t>ホンネンド</t>
    </rPh>
    <rPh sb="3" eb="4">
      <t>マツ</t>
    </rPh>
    <rPh sb="4" eb="6">
      <t>ザンダカ</t>
    </rPh>
    <phoneticPr fontId="4"/>
  </si>
  <si>
    <t>本年度末
減価償却累計額
（E)</t>
    <rPh sb="0" eb="1">
      <t>ホン</t>
    </rPh>
    <rPh sb="1" eb="4">
      <t>ネンドマツ</t>
    </rPh>
    <rPh sb="5" eb="7">
      <t>ゲンカ</t>
    </rPh>
    <rPh sb="7" eb="9">
      <t>ショウキャク</t>
    </rPh>
    <rPh sb="9" eb="12">
      <t>ルイケイガク</t>
    </rPh>
    <phoneticPr fontId="4"/>
  </si>
  <si>
    <t xml:space="preserve">
本年度償却額
（F)</t>
    <rPh sb="1" eb="4">
      <t>ホンネンド</t>
    </rPh>
    <rPh sb="4" eb="7">
      <t>ショウキャクガク</t>
    </rPh>
    <phoneticPr fontId="4"/>
  </si>
  <si>
    <t>差引本年度末残高
（D)－（E)
（G)</t>
    <rPh sb="0" eb="2">
      <t>サシヒキ</t>
    </rPh>
    <rPh sb="2" eb="5">
      <t>ホンネンド</t>
    </rPh>
    <rPh sb="5" eb="6">
      <t>マツ</t>
    </rPh>
    <rPh sb="6" eb="8">
      <t>ザンダカ</t>
    </rPh>
    <phoneticPr fontId="12"/>
  </si>
  <si>
    <t xml:space="preserve"> 事業用資産</t>
    <rPh sb="1" eb="4">
      <t>ジギョウヨウ</t>
    </rPh>
    <rPh sb="4" eb="6">
      <t>シサン</t>
    </rPh>
    <phoneticPr fontId="12"/>
  </si>
  <si>
    <t>　  土地</t>
    <rPh sb="3" eb="5">
      <t>トチ</t>
    </rPh>
    <phoneticPr fontId="4"/>
  </si>
  <si>
    <t>　　立木竹</t>
    <rPh sb="2" eb="4">
      <t>タチキ</t>
    </rPh>
    <rPh sb="4" eb="5">
      <t>タケ</t>
    </rPh>
    <phoneticPr fontId="12"/>
  </si>
  <si>
    <t>　　建物</t>
    <rPh sb="2" eb="4">
      <t>タテモノ</t>
    </rPh>
    <phoneticPr fontId="4"/>
  </si>
  <si>
    <t>　　工作物</t>
    <rPh sb="2" eb="5">
      <t>コウサクブツ</t>
    </rPh>
    <phoneticPr fontId="4"/>
  </si>
  <si>
    <t>　　船舶</t>
    <rPh sb="2" eb="4">
      <t>センパク</t>
    </rPh>
    <phoneticPr fontId="12"/>
  </si>
  <si>
    <t>　　浮標等</t>
    <rPh sb="2" eb="4">
      <t>フヒョウ</t>
    </rPh>
    <rPh sb="4" eb="5">
      <t>ナド</t>
    </rPh>
    <phoneticPr fontId="12"/>
  </si>
  <si>
    <t>　　航空機</t>
    <rPh sb="2" eb="5">
      <t>コウクウキ</t>
    </rPh>
    <phoneticPr fontId="12"/>
  </si>
  <si>
    <t>　　その他</t>
    <rPh sb="4" eb="5">
      <t>タ</t>
    </rPh>
    <phoneticPr fontId="4"/>
  </si>
  <si>
    <t>　　建設仮勘定</t>
    <rPh sb="2" eb="4">
      <t>ケンセツ</t>
    </rPh>
    <rPh sb="4" eb="7">
      <t>カリカンジョウ</t>
    </rPh>
    <phoneticPr fontId="12"/>
  </si>
  <si>
    <t xml:space="preserve"> インフラ資産</t>
    <rPh sb="5" eb="7">
      <t>シサン</t>
    </rPh>
    <phoneticPr fontId="12"/>
  </si>
  <si>
    <t>　　土地</t>
    <rPh sb="2" eb="4">
      <t>トチ</t>
    </rPh>
    <phoneticPr fontId="4"/>
  </si>
  <si>
    <t>　　建物</t>
    <rPh sb="2" eb="4">
      <t>タテモノ</t>
    </rPh>
    <phoneticPr fontId="12"/>
  </si>
  <si>
    <t xml:space="preserve"> 物品</t>
    <rPh sb="1" eb="3">
      <t>ブッピン</t>
    </rPh>
    <phoneticPr fontId="4"/>
  </si>
  <si>
    <t>生活インフラ・
国土保全</t>
    <rPh sb="0" eb="2">
      <t>セイカツ</t>
    </rPh>
    <rPh sb="8" eb="10">
      <t>コクド</t>
    </rPh>
    <rPh sb="10" eb="12">
      <t>ホゼン</t>
    </rPh>
    <phoneticPr fontId="4"/>
  </si>
  <si>
    <t>教育</t>
    <rPh sb="0" eb="2">
      <t>キョウイク</t>
    </rPh>
    <phoneticPr fontId="12"/>
  </si>
  <si>
    <t>福祉</t>
    <rPh sb="0" eb="2">
      <t>フクシ</t>
    </rPh>
    <phoneticPr fontId="12"/>
  </si>
  <si>
    <t>環境衛生</t>
    <rPh sb="0" eb="2">
      <t>カンキョウ</t>
    </rPh>
    <rPh sb="2" eb="4">
      <t>エイセイ</t>
    </rPh>
    <phoneticPr fontId="12"/>
  </si>
  <si>
    <t>産業振興</t>
    <rPh sb="0" eb="2">
      <t>サンギョウ</t>
    </rPh>
    <rPh sb="2" eb="4">
      <t>シンコウ</t>
    </rPh>
    <phoneticPr fontId="12"/>
  </si>
  <si>
    <t>消防</t>
    <rPh sb="0" eb="2">
      <t>ショウボウ</t>
    </rPh>
    <phoneticPr fontId="12"/>
  </si>
  <si>
    <t>総務</t>
    <rPh sb="0" eb="2">
      <t>ソウム</t>
    </rPh>
    <phoneticPr fontId="12"/>
  </si>
  <si>
    <t>合計</t>
    <rPh sb="0" eb="2">
      <t>ゴウケイ</t>
    </rPh>
    <phoneticPr fontId="12"/>
  </si>
  <si>
    <t>（参考）財産に関する
調書記載額</t>
    <rPh sb="1" eb="3">
      <t>サンコウ</t>
    </rPh>
    <rPh sb="4" eb="6">
      <t>ザイサン</t>
    </rPh>
    <rPh sb="7" eb="8">
      <t>カン</t>
    </rPh>
    <rPh sb="11" eb="13">
      <t>チョウショ</t>
    </rPh>
    <rPh sb="13" eb="15">
      <t>キサイ</t>
    </rPh>
    <rPh sb="15" eb="16">
      <t>ガク</t>
    </rPh>
    <phoneticPr fontId="12"/>
  </si>
  <si>
    <t>相手先名</t>
    <rPh sb="0" eb="3">
      <t>アイテサキ</t>
    </rPh>
    <rPh sb="3" eb="4">
      <t>メイ</t>
    </rPh>
    <phoneticPr fontId="4"/>
  </si>
  <si>
    <t>出資金額
（貸借対照表計上額）
（A)</t>
    <rPh sb="0" eb="2">
      <t>シュッシ</t>
    </rPh>
    <rPh sb="2" eb="4">
      <t>キンガク</t>
    </rPh>
    <rPh sb="6" eb="8">
      <t>タイシャク</t>
    </rPh>
    <rPh sb="8" eb="11">
      <t>タイショウヒョウ</t>
    </rPh>
    <rPh sb="11" eb="14">
      <t>ケイジョウガク</t>
    </rPh>
    <phoneticPr fontId="4"/>
  </si>
  <si>
    <t xml:space="preserve">
資産
（B)</t>
    <rPh sb="1" eb="3">
      <t>シサン</t>
    </rPh>
    <phoneticPr fontId="4"/>
  </si>
  <si>
    <t xml:space="preserve">
負債
（C)</t>
    <rPh sb="1" eb="3">
      <t>フサイ</t>
    </rPh>
    <phoneticPr fontId="4"/>
  </si>
  <si>
    <t>純資産額
（B）－（C)
（D)</t>
    <rPh sb="0" eb="3">
      <t>ジュンシサン</t>
    </rPh>
    <rPh sb="3" eb="4">
      <t>ガク</t>
    </rPh>
    <phoneticPr fontId="4"/>
  </si>
  <si>
    <t xml:space="preserve">
資本金
（E)</t>
    <rPh sb="1" eb="4">
      <t>シホンキン</t>
    </rPh>
    <phoneticPr fontId="4"/>
  </si>
  <si>
    <t>出資割合（％）
（A）/（E)
（F)</t>
    <rPh sb="0" eb="2">
      <t>シュッシ</t>
    </rPh>
    <rPh sb="2" eb="4">
      <t>ワリアイ</t>
    </rPh>
    <phoneticPr fontId="4"/>
  </si>
  <si>
    <t>実質価額
（D)×（F)
（G)</t>
    <rPh sb="0" eb="2">
      <t>ジッシツ</t>
    </rPh>
    <rPh sb="2" eb="4">
      <t>カガク</t>
    </rPh>
    <phoneticPr fontId="12"/>
  </si>
  <si>
    <t>投資損失引当金
計上額
（H)</t>
    <rPh sb="0" eb="2">
      <t>トウシ</t>
    </rPh>
    <rPh sb="2" eb="4">
      <t>ソンシツ</t>
    </rPh>
    <rPh sb="4" eb="7">
      <t>ヒキアテキン</t>
    </rPh>
    <rPh sb="8" eb="11">
      <t>ケイジョウガク</t>
    </rPh>
    <phoneticPr fontId="12"/>
  </si>
  <si>
    <t xml:space="preserve">
出資金額
（A)</t>
    <rPh sb="1" eb="3">
      <t>シュッシ</t>
    </rPh>
    <rPh sb="3" eb="5">
      <t>キンガク</t>
    </rPh>
    <phoneticPr fontId="4"/>
  </si>
  <si>
    <t xml:space="preserve">
強制評価減
（H)</t>
    <rPh sb="1" eb="3">
      <t>キョウセイ</t>
    </rPh>
    <rPh sb="3" eb="5">
      <t>ヒョウカ</t>
    </rPh>
    <rPh sb="5" eb="6">
      <t>ゲン</t>
    </rPh>
    <phoneticPr fontId="12"/>
  </si>
  <si>
    <t>貸借対照表計上額
（Ａ）－（Ｈ）
（Ｉ）</t>
    <rPh sb="0" eb="2">
      <t>タイシャク</t>
    </rPh>
    <rPh sb="2" eb="5">
      <t>タイショウヒョウ</t>
    </rPh>
    <rPh sb="5" eb="8">
      <t>ケイジョウガク</t>
    </rPh>
    <phoneticPr fontId="12"/>
  </si>
  <si>
    <t>種類</t>
    <rPh sb="0" eb="2">
      <t>シュルイ</t>
    </rPh>
    <phoneticPr fontId="4"/>
  </si>
  <si>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4"/>
  </si>
  <si>
    <t>相手先名または種別</t>
    <rPh sb="0" eb="3">
      <t>アイテサキ</t>
    </rPh>
    <rPh sb="3" eb="4">
      <t>メイ</t>
    </rPh>
    <rPh sb="7" eb="9">
      <t>シュベツ</t>
    </rPh>
    <phoneticPr fontId="4"/>
  </si>
  <si>
    <t>その他の貸付金</t>
    <rPh sb="2" eb="3">
      <t>タ</t>
    </rPh>
    <rPh sb="4" eb="7">
      <t>カシツケキン</t>
    </rPh>
    <phoneticPr fontId="12"/>
  </si>
  <si>
    <t>貸借対照表計上額</t>
    <rPh sb="0" eb="2">
      <t>タイシャク</t>
    </rPh>
    <rPh sb="2" eb="5">
      <t>タイショウヒョウ</t>
    </rPh>
    <rPh sb="5" eb="8">
      <t>ケイジョウガク</t>
    </rPh>
    <phoneticPr fontId="4"/>
  </si>
  <si>
    <t>徴収不能引当金計上額</t>
    <rPh sb="0" eb="2">
      <t>チョウシュウ</t>
    </rPh>
    <rPh sb="2" eb="4">
      <t>フノウ</t>
    </rPh>
    <rPh sb="4" eb="7">
      <t>ヒキアテキン</t>
    </rPh>
    <rPh sb="7" eb="10">
      <t>ケイジョウガク</t>
    </rPh>
    <phoneticPr fontId="4"/>
  </si>
  <si>
    <t>【貸付金】</t>
    <rPh sb="1" eb="4">
      <t>カシツケキン</t>
    </rPh>
    <phoneticPr fontId="4"/>
  </si>
  <si>
    <t>小計</t>
    <rPh sb="0" eb="2">
      <t>ショウケイ</t>
    </rPh>
    <phoneticPr fontId="12"/>
  </si>
  <si>
    <t>【未収金】</t>
    <rPh sb="1" eb="4">
      <t>ミシュウキン</t>
    </rPh>
    <phoneticPr fontId="4"/>
  </si>
  <si>
    <t>税等未収金</t>
    <rPh sb="0" eb="1">
      <t>ゼイ</t>
    </rPh>
    <rPh sb="1" eb="2">
      <t>ナド</t>
    </rPh>
    <rPh sb="2" eb="5">
      <t>ミシュウキン</t>
    </rPh>
    <phoneticPr fontId="12"/>
  </si>
  <si>
    <t>その他の未収金</t>
    <rPh sb="2" eb="3">
      <t>タ</t>
    </rPh>
    <rPh sb="4" eb="7">
      <t>ミシュウキン</t>
    </rPh>
    <phoneticPr fontId="12"/>
  </si>
  <si>
    <t>（２）負債項目の明細</t>
    <rPh sb="3" eb="5">
      <t>フサイ</t>
    </rPh>
    <rPh sb="5" eb="7">
      <t>コウモク</t>
    </rPh>
    <rPh sb="8" eb="10">
      <t>メイサイ</t>
    </rPh>
    <phoneticPr fontId="12"/>
  </si>
  <si>
    <t>①地方債（借入先別）の明細</t>
    <rPh sb="1" eb="4">
      <t>チホウサイ</t>
    </rPh>
    <rPh sb="5" eb="8">
      <t>カリイレサキ</t>
    </rPh>
    <rPh sb="8" eb="9">
      <t>ベツ</t>
    </rPh>
    <rPh sb="11" eb="13">
      <t>メイサイ</t>
    </rPh>
    <phoneticPr fontId="12"/>
  </si>
  <si>
    <t>地方債残高</t>
    <rPh sb="0" eb="3">
      <t>チホウサイ</t>
    </rPh>
    <rPh sb="3" eb="5">
      <t>ザンダカ</t>
    </rPh>
    <phoneticPr fontId="24"/>
  </si>
  <si>
    <t>政府資金</t>
    <rPh sb="0" eb="2">
      <t>セイフ</t>
    </rPh>
    <rPh sb="2" eb="4">
      <t>シキン</t>
    </rPh>
    <phoneticPr fontId="24"/>
  </si>
  <si>
    <t>地方公共団体
金融機構</t>
    <rPh sb="0" eb="2">
      <t>チホウ</t>
    </rPh>
    <rPh sb="2" eb="4">
      <t>コウキョウ</t>
    </rPh>
    <rPh sb="4" eb="6">
      <t>ダンタイ</t>
    </rPh>
    <rPh sb="7" eb="9">
      <t>キンユウ</t>
    </rPh>
    <rPh sb="9" eb="11">
      <t>キコウ</t>
    </rPh>
    <phoneticPr fontId="24"/>
  </si>
  <si>
    <t>市中銀行</t>
    <rPh sb="0" eb="2">
      <t>シチュウ</t>
    </rPh>
    <rPh sb="2" eb="4">
      <t>ギンコウ</t>
    </rPh>
    <phoneticPr fontId="24"/>
  </si>
  <si>
    <t>その他の
金融機関</t>
    <rPh sb="2" eb="3">
      <t>タ</t>
    </rPh>
    <rPh sb="5" eb="7">
      <t>キンユウ</t>
    </rPh>
    <rPh sb="7" eb="9">
      <t>キカン</t>
    </rPh>
    <phoneticPr fontId="24"/>
  </si>
  <si>
    <t>市場公募債</t>
    <rPh sb="0" eb="2">
      <t>シジョウ</t>
    </rPh>
    <rPh sb="2" eb="5">
      <t>コウボサイ</t>
    </rPh>
    <phoneticPr fontId="24"/>
  </si>
  <si>
    <t>その他</t>
    <rPh sb="2" eb="3">
      <t>タ</t>
    </rPh>
    <phoneticPr fontId="24"/>
  </si>
  <si>
    <t>うち1年内償還予定</t>
    <rPh sb="3" eb="5">
      <t>ネンナイ</t>
    </rPh>
    <rPh sb="5" eb="7">
      <t>ショウカン</t>
    </rPh>
    <rPh sb="7" eb="9">
      <t>ヨテイ</t>
    </rPh>
    <phoneticPr fontId="4"/>
  </si>
  <si>
    <t>うち共同発行債</t>
    <rPh sb="2" eb="4">
      <t>キョウドウ</t>
    </rPh>
    <rPh sb="4" eb="6">
      <t>ハッコウ</t>
    </rPh>
    <rPh sb="6" eb="7">
      <t>サイ</t>
    </rPh>
    <phoneticPr fontId="4"/>
  </si>
  <si>
    <t>うち住民公募債</t>
    <rPh sb="2" eb="4">
      <t>ジュウミン</t>
    </rPh>
    <rPh sb="4" eb="7">
      <t>コウボサイ</t>
    </rPh>
    <phoneticPr fontId="4"/>
  </si>
  <si>
    <t>【通常分】</t>
    <rPh sb="1" eb="3">
      <t>ツウジョウ</t>
    </rPh>
    <rPh sb="3" eb="4">
      <t>ブン</t>
    </rPh>
    <phoneticPr fontId="12"/>
  </si>
  <si>
    <t>　　一般公共事業</t>
    <rPh sb="2" eb="4">
      <t>イッパン</t>
    </rPh>
    <rPh sb="4" eb="6">
      <t>コウキョウ</t>
    </rPh>
    <rPh sb="6" eb="8">
      <t>ジギョウ</t>
    </rPh>
    <phoneticPr fontId="12"/>
  </si>
  <si>
    <t>　　公営住宅建設</t>
    <rPh sb="2" eb="4">
      <t>コウエイ</t>
    </rPh>
    <rPh sb="4" eb="6">
      <t>ジュウタク</t>
    </rPh>
    <rPh sb="6" eb="8">
      <t>ケンセツ</t>
    </rPh>
    <phoneticPr fontId="12"/>
  </si>
  <si>
    <t>　　災害復旧</t>
    <rPh sb="2" eb="4">
      <t>サイガイ</t>
    </rPh>
    <rPh sb="4" eb="6">
      <t>フッキュウ</t>
    </rPh>
    <phoneticPr fontId="12"/>
  </si>
  <si>
    <t>　　教育・福祉施設</t>
    <rPh sb="2" eb="4">
      <t>キョウイク</t>
    </rPh>
    <rPh sb="5" eb="7">
      <t>フクシ</t>
    </rPh>
    <rPh sb="7" eb="9">
      <t>シセツ</t>
    </rPh>
    <phoneticPr fontId="12"/>
  </si>
  <si>
    <t>　　一般単独事業</t>
    <rPh sb="2" eb="4">
      <t>イッパン</t>
    </rPh>
    <rPh sb="4" eb="6">
      <t>タンドク</t>
    </rPh>
    <rPh sb="6" eb="8">
      <t>ジギョウ</t>
    </rPh>
    <phoneticPr fontId="12"/>
  </si>
  <si>
    <t>　　その他</t>
    <rPh sb="4" eb="5">
      <t>ホカ</t>
    </rPh>
    <phoneticPr fontId="12"/>
  </si>
  <si>
    <t>【特別分】</t>
    <rPh sb="1" eb="3">
      <t>トクベツ</t>
    </rPh>
    <rPh sb="3" eb="4">
      <t>ブン</t>
    </rPh>
    <phoneticPr fontId="12"/>
  </si>
  <si>
    <t>　　臨時財政対策債</t>
    <rPh sb="2" eb="4">
      <t>リンジ</t>
    </rPh>
    <rPh sb="4" eb="6">
      <t>ザイセイ</t>
    </rPh>
    <rPh sb="6" eb="8">
      <t>タイサク</t>
    </rPh>
    <rPh sb="8" eb="9">
      <t>サイ</t>
    </rPh>
    <phoneticPr fontId="25"/>
  </si>
  <si>
    <t>　　減税補てん債</t>
    <rPh sb="2" eb="4">
      <t>ゲンゼイ</t>
    </rPh>
    <rPh sb="4" eb="5">
      <t>ホ</t>
    </rPh>
    <rPh sb="7" eb="8">
      <t>サイ</t>
    </rPh>
    <phoneticPr fontId="25"/>
  </si>
  <si>
    <t>　　退職手当債</t>
    <rPh sb="2" eb="4">
      <t>タイショク</t>
    </rPh>
    <rPh sb="4" eb="6">
      <t>テアテ</t>
    </rPh>
    <rPh sb="6" eb="7">
      <t>サイ</t>
    </rPh>
    <phoneticPr fontId="25"/>
  </si>
  <si>
    <t>　　その他</t>
    <rPh sb="4" eb="5">
      <t>タ</t>
    </rPh>
    <phoneticPr fontId="25"/>
  </si>
  <si>
    <t>②地方債（利率別）の明細</t>
    <rPh sb="1" eb="4">
      <t>チホウサイ</t>
    </rPh>
    <rPh sb="5" eb="7">
      <t>リリツ</t>
    </rPh>
    <rPh sb="7" eb="8">
      <t>ベツ</t>
    </rPh>
    <rPh sb="10" eb="12">
      <t>メイサイ</t>
    </rPh>
    <phoneticPr fontId="4"/>
  </si>
  <si>
    <t>1.5％以下</t>
    <rPh sb="4" eb="6">
      <t>イカ</t>
    </rPh>
    <phoneticPr fontId="24"/>
  </si>
  <si>
    <t>1.5％超
2.0％以下</t>
    <rPh sb="4" eb="5">
      <t>チョウ</t>
    </rPh>
    <rPh sb="10" eb="12">
      <t>イカ</t>
    </rPh>
    <phoneticPr fontId="24"/>
  </si>
  <si>
    <t>2.0％超
2.5％以下</t>
    <rPh sb="4" eb="5">
      <t>チョウ</t>
    </rPh>
    <rPh sb="10" eb="12">
      <t>イカ</t>
    </rPh>
    <phoneticPr fontId="24"/>
  </si>
  <si>
    <t>2.5％超
3.0％以下</t>
    <rPh sb="4" eb="5">
      <t>チョウ</t>
    </rPh>
    <rPh sb="10" eb="12">
      <t>イカ</t>
    </rPh>
    <phoneticPr fontId="24"/>
  </si>
  <si>
    <t>3.0％超
3.5％以下</t>
    <rPh sb="4" eb="5">
      <t>チョウ</t>
    </rPh>
    <rPh sb="10" eb="12">
      <t>イカ</t>
    </rPh>
    <phoneticPr fontId="24"/>
  </si>
  <si>
    <t>3.5％超
4.0％以下</t>
    <rPh sb="4" eb="5">
      <t>チョウ</t>
    </rPh>
    <rPh sb="10" eb="12">
      <t>イカ</t>
    </rPh>
    <phoneticPr fontId="24"/>
  </si>
  <si>
    <t>4.0％超</t>
    <rPh sb="4" eb="5">
      <t>チョウ</t>
    </rPh>
    <phoneticPr fontId="24"/>
  </si>
  <si>
    <t>（参考）
加重平均
利率</t>
    <rPh sb="1" eb="3">
      <t>サンコウ</t>
    </rPh>
    <rPh sb="5" eb="7">
      <t>カジュウ</t>
    </rPh>
    <rPh sb="7" eb="9">
      <t>ヘイキン</t>
    </rPh>
    <rPh sb="10" eb="12">
      <t>リリツ</t>
    </rPh>
    <phoneticPr fontId="24"/>
  </si>
  <si>
    <t>③地方債（返済期間別）の明細</t>
    <rPh sb="1" eb="4">
      <t>チホウサイ</t>
    </rPh>
    <rPh sb="5" eb="7">
      <t>ヘンサイ</t>
    </rPh>
    <rPh sb="7" eb="9">
      <t>キカン</t>
    </rPh>
    <rPh sb="9" eb="10">
      <t>ベツ</t>
    </rPh>
    <rPh sb="12" eb="14">
      <t>メイサイ</t>
    </rPh>
    <phoneticPr fontId="4"/>
  </si>
  <si>
    <t>１年以内</t>
    <rPh sb="1" eb="2">
      <t>ネン</t>
    </rPh>
    <rPh sb="2" eb="4">
      <t>イナイ</t>
    </rPh>
    <phoneticPr fontId="4"/>
  </si>
  <si>
    <t>１年超
２年以内</t>
    <rPh sb="1" eb="2">
      <t>ネン</t>
    </rPh>
    <rPh sb="2" eb="3">
      <t>チョウ</t>
    </rPh>
    <rPh sb="5" eb="6">
      <t>ネン</t>
    </rPh>
    <rPh sb="6" eb="8">
      <t>イナイ</t>
    </rPh>
    <phoneticPr fontId="4"/>
  </si>
  <si>
    <t>２年超
３年以内</t>
    <rPh sb="1" eb="2">
      <t>ネン</t>
    </rPh>
    <rPh sb="2" eb="3">
      <t>チョウ</t>
    </rPh>
    <rPh sb="5" eb="6">
      <t>ネン</t>
    </rPh>
    <rPh sb="6" eb="8">
      <t>イナイ</t>
    </rPh>
    <phoneticPr fontId="4"/>
  </si>
  <si>
    <t>３年超
４年以内</t>
    <rPh sb="1" eb="2">
      <t>ネン</t>
    </rPh>
    <rPh sb="2" eb="3">
      <t>チョウ</t>
    </rPh>
    <rPh sb="5" eb="6">
      <t>ネン</t>
    </rPh>
    <rPh sb="6" eb="8">
      <t>イナイ</t>
    </rPh>
    <phoneticPr fontId="4"/>
  </si>
  <si>
    <t>４年超
５年以内</t>
    <rPh sb="1" eb="2">
      <t>ネン</t>
    </rPh>
    <rPh sb="2" eb="3">
      <t>チョウ</t>
    </rPh>
    <rPh sb="5" eb="6">
      <t>ネン</t>
    </rPh>
    <rPh sb="6" eb="8">
      <t>イナイ</t>
    </rPh>
    <phoneticPr fontId="4"/>
  </si>
  <si>
    <t>５年超
10年以内</t>
    <rPh sb="1" eb="2">
      <t>ネン</t>
    </rPh>
    <rPh sb="2" eb="3">
      <t>チョウ</t>
    </rPh>
    <rPh sb="6" eb="7">
      <t>ネン</t>
    </rPh>
    <rPh sb="7" eb="9">
      <t>イナイ</t>
    </rPh>
    <phoneticPr fontId="4"/>
  </si>
  <si>
    <t>10年超
15年以内</t>
    <rPh sb="2" eb="3">
      <t>ネン</t>
    </rPh>
    <rPh sb="3" eb="4">
      <t>チョウ</t>
    </rPh>
    <rPh sb="7" eb="8">
      <t>ネン</t>
    </rPh>
    <rPh sb="8" eb="10">
      <t>イナイ</t>
    </rPh>
    <phoneticPr fontId="4"/>
  </si>
  <si>
    <t>15年超
20年以内</t>
    <rPh sb="2" eb="3">
      <t>ネン</t>
    </rPh>
    <rPh sb="3" eb="4">
      <t>チョウ</t>
    </rPh>
    <rPh sb="7" eb="8">
      <t>ネン</t>
    </rPh>
    <rPh sb="8" eb="10">
      <t>イナイ</t>
    </rPh>
    <phoneticPr fontId="4"/>
  </si>
  <si>
    <t>20年超</t>
    <rPh sb="2" eb="3">
      <t>ネン</t>
    </rPh>
    <rPh sb="3" eb="4">
      <t>チョウ</t>
    </rPh>
    <phoneticPr fontId="4"/>
  </si>
  <si>
    <t>④特定の契約条項が付された地方債の概要</t>
    <rPh sb="1" eb="3">
      <t>トクテイ</t>
    </rPh>
    <rPh sb="4" eb="6">
      <t>ケイヤク</t>
    </rPh>
    <rPh sb="6" eb="8">
      <t>ジョウコウ</t>
    </rPh>
    <rPh sb="9" eb="10">
      <t>フ</t>
    </rPh>
    <rPh sb="13" eb="16">
      <t>チホウサイ</t>
    </rPh>
    <rPh sb="17" eb="19">
      <t>ガイヨウ</t>
    </rPh>
    <phoneticPr fontId="4"/>
  </si>
  <si>
    <t>特定の契約条項が
付された地方債残高</t>
    <rPh sb="0" eb="2">
      <t>トクテイ</t>
    </rPh>
    <rPh sb="3" eb="5">
      <t>ケイヤク</t>
    </rPh>
    <rPh sb="5" eb="7">
      <t>ジョウコウ</t>
    </rPh>
    <rPh sb="9" eb="10">
      <t>フ</t>
    </rPh>
    <rPh sb="13" eb="16">
      <t>チホウサイ</t>
    </rPh>
    <rPh sb="16" eb="18">
      <t>ザンダカ</t>
    </rPh>
    <phoneticPr fontId="24"/>
  </si>
  <si>
    <t>契約条項の概要</t>
    <rPh sb="0" eb="2">
      <t>ケイヤク</t>
    </rPh>
    <rPh sb="2" eb="4">
      <t>ジョウコウ</t>
    </rPh>
    <rPh sb="5" eb="7">
      <t>ガイヨウ</t>
    </rPh>
    <phoneticPr fontId="24"/>
  </si>
  <si>
    <t>⑤引当金の明細</t>
    <rPh sb="1" eb="4">
      <t>ヒキアテキン</t>
    </rPh>
    <rPh sb="5" eb="7">
      <t>メイサイ</t>
    </rPh>
    <phoneticPr fontId="12"/>
  </si>
  <si>
    <t>区分</t>
    <rPh sb="0" eb="2">
      <t>クブン</t>
    </rPh>
    <phoneticPr fontId="4"/>
  </si>
  <si>
    <t>前年度末残高</t>
    <rPh sb="0" eb="3">
      <t>ゼンネンド</t>
    </rPh>
    <rPh sb="3" eb="4">
      <t>マツ</t>
    </rPh>
    <rPh sb="4" eb="6">
      <t>ザンダカ</t>
    </rPh>
    <phoneticPr fontId="4"/>
  </si>
  <si>
    <t>本年度増加額</t>
    <rPh sb="0" eb="3">
      <t>ホンネンド</t>
    </rPh>
    <rPh sb="3" eb="5">
      <t>ゾウカ</t>
    </rPh>
    <rPh sb="5" eb="6">
      <t>ガク</t>
    </rPh>
    <phoneticPr fontId="4"/>
  </si>
  <si>
    <t>本年度減少額</t>
    <rPh sb="0" eb="3">
      <t>ホンネンド</t>
    </rPh>
    <rPh sb="3" eb="6">
      <t>ゲンショウガク</t>
    </rPh>
    <phoneticPr fontId="4"/>
  </si>
  <si>
    <t>本年度末残高</t>
    <rPh sb="0" eb="3">
      <t>ホンネンド</t>
    </rPh>
    <rPh sb="3" eb="4">
      <t>マツ</t>
    </rPh>
    <rPh sb="4" eb="6">
      <t>ザンダカ</t>
    </rPh>
    <phoneticPr fontId="4"/>
  </si>
  <si>
    <t>目的使用</t>
    <rPh sb="0" eb="2">
      <t>モクテキ</t>
    </rPh>
    <rPh sb="2" eb="4">
      <t>シヨウ</t>
    </rPh>
    <phoneticPr fontId="12"/>
  </si>
  <si>
    <t>その他</t>
    <rPh sb="2" eb="3">
      <t>タ</t>
    </rPh>
    <phoneticPr fontId="12"/>
  </si>
  <si>
    <t>２．行政コスト計算書の内容に関する明細</t>
    <rPh sb="2" eb="4">
      <t>ギョウセイ</t>
    </rPh>
    <rPh sb="7" eb="10">
      <t>ケイサンショ</t>
    </rPh>
    <rPh sb="11" eb="13">
      <t>ナイヨウ</t>
    </rPh>
    <rPh sb="14" eb="15">
      <t>カン</t>
    </rPh>
    <rPh sb="17" eb="19">
      <t>メイサイ</t>
    </rPh>
    <phoneticPr fontId="12"/>
  </si>
  <si>
    <t>（１）補助金等の明細</t>
    <rPh sb="3" eb="7">
      <t>ホジョキンナド</t>
    </rPh>
    <rPh sb="8" eb="10">
      <t>メイサイ</t>
    </rPh>
    <phoneticPr fontId="12"/>
  </si>
  <si>
    <t>名称</t>
    <rPh sb="0" eb="2">
      <t>メイショウ</t>
    </rPh>
    <phoneticPr fontId="12"/>
  </si>
  <si>
    <t>相手先</t>
    <rPh sb="0" eb="3">
      <t>アイテサキ</t>
    </rPh>
    <phoneticPr fontId="12"/>
  </si>
  <si>
    <t>金額</t>
    <rPh sb="0" eb="2">
      <t>キンガク</t>
    </rPh>
    <phoneticPr fontId="12"/>
  </si>
  <si>
    <t>支出目的</t>
    <rPh sb="0" eb="2">
      <t>シシュツ</t>
    </rPh>
    <rPh sb="2" eb="4">
      <t>モクテキ</t>
    </rPh>
    <phoneticPr fontId="12"/>
  </si>
  <si>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2"/>
  </si>
  <si>
    <t>計</t>
    <rPh sb="0" eb="1">
      <t>ケイ</t>
    </rPh>
    <phoneticPr fontId="12"/>
  </si>
  <si>
    <t>その他の補助金等</t>
    <rPh sb="2" eb="3">
      <t>タ</t>
    </rPh>
    <rPh sb="4" eb="7">
      <t>ホジョキン</t>
    </rPh>
    <rPh sb="7" eb="8">
      <t>ナド</t>
    </rPh>
    <phoneticPr fontId="12"/>
  </si>
  <si>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2"/>
  </si>
  <si>
    <t>（１）財源の明細</t>
    <rPh sb="3" eb="5">
      <t>ザイゲン</t>
    </rPh>
    <rPh sb="6" eb="8">
      <t>メイサイ</t>
    </rPh>
    <phoneticPr fontId="12"/>
  </si>
  <si>
    <t>会計</t>
    <rPh sb="0" eb="2">
      <t>カイケイ</t>
    </rPh>
    <phoneticPr fontId="4"/>
  </si>
  <si>
    <t>財源の内容</t>
    <rPh sb="0" eb="2">
      <t>ザイゲン</t>
    </rPh>
    <rPh sb="3" eb="5">
      <t>ナイヨウ</t>
    </rPh>
    <phoneticPr fontId="4"/>
  </si>
  <si>
    <t>一般会計</t>
    <rPh sb="0" eb="2">
      <t>イッパン</t>
    </rPh>
    <rPh sb="2" eb="4">
      <t>カイケイ</t>
    </rPh>
    <phoneticPr fontId="4"/>
  </si>
  <si>
    <t>小計</t>
    <rPh sb="0" eb="2">
      <t>ショウケイ</t>
    </rPh>
    <phoneticPr fontId="4"/>
  </si>
  <si>
    <t>資本的
補助金</t>
    <rPh sb="0" eb="3">
      <t>シホンテキ</t>
    </rPh>
    <rPh sb="4" eb="7">
      <t>ホジョキン</t>
    </rPh>
    <phoneticPr fontId="12"/>
  </si>
  <si>
    <t>国庫支出金</t>
    <rPh sb="0" eb="2">
      <t>コッコ</t>
    </rPh>
    <rPh sb="2" eb="5">
      <t>シシュツキン</t>
    </rPh>
    <phoneticPr fontId="4"/>
  </si>
  <si>
    <t>都道府県等支出金</t>
    <rPh sb="0" eb="4">
      <t>トドウフケン</t>
    </rPh>
    <rPh sb="4" eb="5">
      <t>ナド</t>
    </rPh>
    <rPh sb="5" eb="8">
      <t>シシュツキン</t>
    </rPh>
    <phoneticPr fontId="4"/>
  </si>
  <si>
    <t>経常的
補助金</t>
    <rPh sb="0" eb="3">
      <t>ケイジョウテキ</t>
    </rPh>
    <rPh sb="4" eb="7">
      <t>ホジョキン</t>
    </rPh>
    <phoneticPr fontId="12"/>
  </si>
  <si>
    <t>（２）財源情報の明細</t>
    <rPh sb="3" eb="5">
      <t>ザイゲン</t>
    </rPh>
    <rPh sb="5" eb="7">
      <t>ジョウホウ</t>
    </rPh>
    <rPh sb="8" eb="10">
      <t>メイサイ</t>
    </rPh>
    <phoneticPr fontId="12"/>
  </si>
  <si>
    <t>内訳</t>
    <rPh sb="0" eb="2">
      <t>ウチワケ</t>
    </rPh>
    <phoneticPr fontId="12"/>
  </si>
  <si>
    <t>国県等補助金</t>
    <rPh sb="0" eb="1">
      <t>クニ</t>
    </rPh>
    <rPh sb="1" eb="2">
      <t>ケン</t>
    </rPh>
    <rPh sb="2" eb="3">
      <t>ナド</t>
    </rPh>
    <rPh sb="3" eb="6">
      <t>ホジョキン</t>
    </rPh>
    <phoneticPr fontId="12"/>
  </si>
  <si>
    <t>地方債</t>
    <rPh sb="0" eb="3">
      <t>チホウサイ</t>
    </rPh>
    <phoneticPr fontId="12"/>
  </si>
  <si>
    <t>税収等</t>
    <rPh sb="0" eb="3">
      <t>ゼイシュウナド</t>
    </rPh>
    <phoneticPr fontId="12"/>
  </si>
  <si>
    <t>その他</t>
    <rPh sb="2" eb="3">
      <t>ホカ</t>
    </rPh>
    <phoneticPr fontId="12"/>
  </si>
  <si>
    <t>純行政コスト</t>
    <rPh sb="0" eb="1">
      <t>ジュン</t>
    </rPh>
    <rPh sb="1" eb="3">
      <t>ギョウセイ</t>
    </rPh>
    <phoneticPr fontId="12"/>
  </si>
  <si>
    <t>有形固定資産等の増加</t>
    <rPh sb="0" eb="2">
      <t>ユウケイ</t>
    </rPh>
    <rPh sb="2" eb="4">
      <t>コテイ</t>
    </rPh>
    <rPh sb="4" eb="6">
      <t>シサン</t>
    </rPh>
    <rPh sb="6" eb="7">
      <t>ナド</t>
    </rPh>
    <rPh sb="8" eb="10">
      <t>ゾウカ</t>
    </rPh>
    <phoneticPr fontId="12"/>
  </si>
  <si>
    <t>貸付金・基金等の増加</t>
    <rPh sb="0" eb="3">
      <t>カシツケキン</t>
    </rPh>
    <rPh sb="4" eb="6">
      <t>キキン</t>
    </rPh>
    <rPh sb="6" eb="7">
      <t>ナド</t>
    </rPh>
    <rPh sb="8" eb="10">
      <t>ゾウカ</t>
    </rPh>
    <phoneticPr fontId="12"/>
  </si>
  <si>
    <t>４．資金収支計算書の内容に関する明細</t>
    <rPh sb="2" eb="4">
      <t>シキン</t>
    </rPh>
    <rPh sb="4" eb="6">
      <t>シュウシ</t>
    </rPh>
    <rPh sb="6" eb="9">
      <t>ケイサンショ</t>
    </rPh>
    <rPh sb="10" eb="12">
      <t>ナイヨウ</t>
    </rPh>
    <rPh sb="13" eb="14">
      <t>カン</t>
    </rPh>
    <rPh sb="16" eb="18">
      <t>メイサイ</t>
    </rPh>
    <phoneticPr fontId="12"/>
  </si>
  <si>
    <t>（１）資金の明細</t>
    <rPh sb="3" eb="5">
      <t>シキン</t>
    </rPh>
    <rPh sb="6" eb="8">
      <t>メイサイ</t>
    </rPh>
    <phoneticPr fontId="12"/>
  </si>
  <si>
    <t>要求払預金</t>
    <rPh sb="0" eb="2">
      <t>ヨウキュウ</t>
    </rPh>
    <rPh sb="2" eb="3">
      <t>ハラ</t>
    </rPh>
    <rPh sb="3" eb="5">
      <t>ヨキン</t>
    </rPh>
    <phoneticPr fontId="4"/>
  </si>
  <si>
    <t>　※下記以外の資産及び負債のうち、その額が資産総額の100分の5を超える科目についても作成する。</t>
    <rPh sb="2" eb="4">
      <t>カキ</t>
    </rPh>
    <rPh sb="4" eb="6">
      <t>イガイ</t>
    </rPh>
    <rPh sb="7" eb="9">
      <t>シサン</t>
    </rPh>
    <rPh sb="9" eb="10">
      <t>オヨ</t>
    </rPh>
    <rPh sb="11" eb="13">
      <t>フサイ</t>
    </rPh>
    <rPh sb="19" eb="20">
      <t>ガク</t>
    </rPh>
    <rPh sb="21" eb="23">
      <t>シサン</t>
    </rPh>
    <rPh sb="23" eb="25">
      <t>ソウガク</t>
    </rPh>
    <rPh sb="29" eb="30">
      <t>ブン</t>
    </rPh>
    <rPh sb="33" eb="34">
      <t>コ</t>
    </rPh>
    <rPh sb="36" eb="38">
      <t>カモク</t>
    </rPh>
    <rPh sb="43" eb="45">
      <t>サクセイ</t>
    </rPh>
    <phoneticPr fontId="12"/>
  </si>
  <si>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2"/>
  </si>
  <si>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2"/>
  </si>
  <si>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2"/>
  </si>
  <si>
    <t>④基金の明細</t>
    <phoneticPr fontId="12"/>
  </si>
  <si>
    <t>（単位：円）</t>
    <rPh sb="1" eb="3">
      <t>タンイ</t>
    </rPh>
    <rPh sb="4" eb="5">
      <t>エン</t>
    </rPh>
    <phoneticPr fontId="4"/>
  </si>
  <si>
    <t>（単位：円）</t>
    <rPh sb="4" eb="5">
      <t>エン</t>
    </rPh>
    <phoneticPr fontId="4"/>
  </si>
  <si>
    <t>（単位：円）</t>
    <rPh sb="1" eb="3">
      <t>タンイ</t>
    </rPh>
    <rPh sb="4" eb="5">
      <t>エン</t>
    </rPh>
    <phoneticPr fontId="12"/>
  </si>
  <si>
    <t>（単位：円）</t>
    <rPh sb="1" eb="3">
      <t>タンイ</t>
    </rPh>
    <rPh sb="4" eb="5">
      <t>エン</t>
    </rPh>
    <phoneticPr fontId="18"/>
  </si>
  <si>
    <t>-</t>
    <phoneticPr fontId="4"/>
  </si>
  <si>
    <t>賞与等引当金</t>
    <phoneticPr fontId="4"/>
  </si>
  <si>
    <t>退職手当引当金</t>
    <phoneticPr fontId="4"/>
  </si>
  <si>
    <t>市場価格のあるもの</t>
    <rPh sb="0" eb="2">
      <t>シジョウ</t>
    </rPh>
    <rPh sb="2" eb="4">
      <t>カカク</t>
    </rPh>
    <phoneticPr fontId="12"/>
  </si>
  <si>
    <t>銘柄名</t>
    <rPh sb="0" eb="2">
      <t>メイガラ</t>
    </rPh>
    <rPh sb="2" eb="3">
      <t>メイ</t>
    </rPh>
    <phoneticPr fontId="4"/>
  </si>
  <si>
    <t xml:space="preserve">
株数・口数など
（A）</t>
    <rPh sb="1" eb="3">
      <t>カブスウ</t>
    </rPh>
    <rPh sb="4" eb="5">
      <t>クチ</t>
    </rPh>
    <rPh sb="5" eb="6">
      <t>スウ</t>
    </rPh>
    <phoneticPr fontId="4"/>
  </si>
  <si>
    <t xml:space="preserve">
時価単価
（B）</t>
    <rPh sb="1" eb="3">
      <t>ジカ</t>
    </rPh>
    <rPh sb="3" eb="5">
      <t>タンカ</t>
    </rPh>
    <phoneticPr fontId="4"/>
  </si>
  <si>
    <t>貸借対照表計上額
（A）×（B)
（C)</t>
    <rPh sb="0" eb="2">
      <t>タイシャク</t>
    </rPh>
    <rPh sb="2" eb="5">
      <t>タイショウヒョウ</t>
    </rPh>
    <rPh sb="5" eb="8">
      <t>ケイジョウガク</t>
    </rPh>
    <phoneticPr fontId="4"/>
  </si>
  <si>
    <t xml:space="preserve">
取得単価
（D)</t>
    <rPh sb="1" eb="3">
      <t>シュトク</t>
    </rPh>
    <rPh sb="3" eb="5">
      <t>タンカ</t>
    </rPh>
    <phoneticPr fontId="4"/>
  </si>
  <si>
    <t>取得原価
（A）×（D)
（E)</t>
    <rPh sb="0" eb="2">
      <t>シュトク</t>
    </rPh>
    <rPh sb="2" eb="4">
      <t>ゲンカ</t>
    </rPh>
    <phoneticPr fontId="12"/>
  </si>
  <si>
    <t>評価差額
（C）－（E)
（F)</t>
    <rPh sb="0" eb="2">
      <t>ヒョウカ</t>
    </rPh>
    <rPh sb="2" eb="4">
      <t>サガク</t>
    </rPh>
    <phoneticPr fontId="12"/>
  </si>
  <si>
    <t>内部相殺金額</t>
    <rPh sb="0" eb="2">
      <t>ナイブ</t>
    </rPh>
    <rPh sb="2" eb="4">
      <t>ソウサイ</t>
    </rPh>
    <rPh sb="4" eb="6">
      <t>キンガク</t>
    </rPh>
    <phoneticPr fontId="4"/>
  </si>
  <si>
    <t>総計</t>
    <rPh sb="0" eb="2">
      <t>ソウケイ</t>
    </rPh>
    <phoneticPr fontId="4"/>
  </si>
  <si>
    <t>税収等</t>
    <rPh sb="0" eb="2">
      <t>ゼイシュウ</t>
    </rPh>
    <rPh sb="2" eb="3">
      <t>トウ</t>
    </rPh>
    <phoneticPr fontId="4"/>
  </si>
  <si>
    <t>国県等補助金</t>
    <rPh sb="0" eb="1">
      <t>クニ</t>
    </rPh>
    <rPh sb="1" eb="2">
      <t>ケン</t>
    </rPh>
    <rPh sb="2" eb="3">
      <t>トウ</t>
    </rPh>
    <rPh sb="3" eb="6">
      <t>ホジョキン</t>
    </rPh>
    <phoneticPr fontId="4"/>
  </si>
  <si>
    <t>手許現金</t>
    <rPh sb="0" eb="2">
      <t>テモト</t>
    </rPh>
    <rPh sb="2" eb="4">
      <t>ゲンキン</t>
    </rPh>
    <phoneticPr fontId="4"/>
  </si>
  <si>
    <t>その他</t>
    <rPh sb="2" eb="3">
      <t>タ</t>
    </rPh>
    <phoneticPr fontId="4"/>
  </si>
  <si>
    <t>③投資及び出資金の明細</t>
    <phoneticPr fontId="12"/>
  </si>
  <si>
    <t>-</t>
  </si>
  <si>
    <t>津山圏域消防組合分担金</t>
  </si>
  <si>
    <t>津山圏域衛生処理組合分担金</t>
  </si>
  <si>
    <t>環境衛生</t>
  </si>
  <si>
    <t>消防</t>
  </si>
  <si>
    <t>産業振興</t>
  </si>
  <si>
    <t>総務</t>
  </si>
  <si>
    <t>美作県民局</t>
  </si>
  <si>
    <t>みさきネット事業特別会計</t>
    <phoneticPr fontId="4"/>
  </si>
  <si>
    <t>住宅新築資金等貸付事業特別会計</t>
    <phoneticPr fontId="4"/>
  </si>
  <si>
    <t>津山・西川線共同バス運行事業特別会計</t>
    <phoneticPr fontId="4"/>
  </si>
  <si>
    <t>旭川ダム沿線バス運行事業特別会計</t>
    <phoneticPr fontId="4"/>
  </si>
  <si>
    <t>久米郡障害支援区分認定審査事業特別会計</t>
    <phoneticPr fontId="4"/>
  </si>
  <si>
    <t>町税</t>
  </si>
  <si>
    <t>地方譲与税</t>
  </si>
  <si>
    <t>利子割交付金</t>
  </si>
  <si>
    <t>配当割交付金</t>
  </si>
  <si>
    <t>株式等譲渡所得割交付金</t>
  </si>
  <si>
    <t>ゴルフ場利用税交付金</t>
  </si>
  <si>
    <t>環境性能割交付金</t>
    <rPh sb="0" eb="2">
      <t>カンキョウ</t>
    </rPh>
    <rPh sb="2" eb="5">
      <t>セイノウワリ</t>
    </rPh>
    <rPh sb="5" eb="8">
      <t>コウフキン</t>
    </rPh>
    <phoneticPr fontId="6"/>
  </si>
  <si>
    <t>地方特例交付金</t>
  </si>
  <si>
    <t>地方交付税</t>
  </si>
  <si>
    <t>交通安全対策特別交付金</t>
  </si>
  <si>
    <t>法人事業税交付金</t>
    <rPh sb="0" eb="2">
      <t>ホウジン</t>
    </rPh>
    <rPh sb="2" eb="5">
      <t>ジギョウゼイ</t>
    </rPh>
    <rPh sb="5" eb="8">
      <t>コウフキン</t>
    </rPh>
    <phoneticPr fontId="4"/>
  </si>
  <si>
    <t>地方消費税交付金</t>
    <phoneticPr fontId="4"/>
  </si>
  <si>
    <t>分担金及び負担金</t>
  </si>
  <si>
    <t>寄附金</t>
  </si>
  <si>
    <t>一般会計繰入金</t>
    <rPh sb="0" eb="2">
      <t>イッパン</t>
    </rPh>
    <rPh sb="2" eb="4">
      <t>カイケイ</t>
    </rPh>
    <rPh sb="4" eb="6">
      <t>クリイレ</t>
    </rPh>
    <rPh sb="6" eb="7">
      <t>キン</t>
    </rPh>
    <phoneticPr fontId="4"/>
  </si>
  <si>
    <t>分担金及び負担金</t>
    <rPh sb="0" eb="3">
      <t>ブンタンキン</t>
    </rPh>
    <rPh sb="3" eb="4">
      <t>オヨ</t>
    </rPh>
    <rPh sb="5" eb="8">
      <t>フタンキン</t>
    </rPh>
    <phoneticPr fontId="4"/>
  </si>
  <si>
    <t>経常的
補助金</t>
  </si>
  <si>
    <t>経常的
補助金</t>
    <phoneticPr fontId="4"/>
  </si>
  <si>
    <t>国県等補助金</t>
  </si>
  <si>
    <t>国県等補助金</t>
    <phoneticPr fontId="4"/>
  </si>
  <si>
    <t>(株)美咲物産</t>
    <rPh sb="0" eb="3">
      <t>カブ</t>
    </rPh>
    <rPh sb="3" eb="5">
      <t>ミサキ</t>
    </rPh>
    <rPh sb="5" eb="7">
      <t>ブッサン</t>
    </rPh>
    <phoneticPr fontId="3"/>
  </si>
  <si>
    <t>ふるさと市町村圏基金</t>
    <rPh sb="4" eb="7">
      <t>シチョウソン</t>
    </rPh>
    <rPh sb="7" eb="8">
      <t>ケン</t>
    </rPh>
    <rPh sb="8" eb="10">
      <t>キキン</t>
    </rPh>
    <phoneticPr fontId="3"/>
  </si>
  <si>
    <t>久米郡森林組合</t>
    <rPh sb="0" eb="2">
      <t>クメ</t>
    </rPh>
    <rPh sb="2" eb="3">
      <t>グン</t>
    </rPh>
    <rPh sb="3" eb="5">
      <t>シンリン</t>
    </rPh>
    <rPh sb="5" eb="7">
      <t>クミアイ</t>
    </rPh>
    <phoneticPr fontId="3"/>
  </si>
  <si>
    <t>(一財)美咲町農業公社</t>
    <rPh sb="0" eb="4">
      <t>イチザイ</t>
    </rPh>
    <rPh sb="4" eb="7">
      <t>ミサキチョウ</t>
    </rPh>
    <rPh sb="7" eb="9">
      <t>ノウギョウ</t>
    </rPh>
    <rPh sb="9" eb="11">
      <t>コウシャ</t>
    </rPh>
    <phoneticPr fontId="3"/>
  </si>
  <si>
    <t>岡山県広域水道企業団</t>
    <rPh sb="0" eb="3">
      <t>オカヤマケン</t>
    </rPh>
    <rPh sb="3" eb="5">
      <t>コウイキ</t>
    </rPh>
    <rPh sb="5" eb="7">
      <t>スイドウ</t>
    </rPh>
    <rPh sb="7" eb="9">
      <t>キギョウ</t>
    </rPh>
    <rPh sb="9" eb="10">
      <t>ダン</t>
    </rPh>
    <phoneticPr fontId="4"/>
  </si>
  <si>
    <t>美咲町水道事業</t>
    <rPh sb="0" eb="3">
      <t>ミサキチョウ</t>
    </rPh>
    <rPh sb="3" eb="5">
      <t>スイドウ</t>
    </rPh>
    <rPh sb="5" eb="7">
      <t>ジギョウ</t>
    </rPh>
    <phoneticPr fontId="4"/>
  </si>
  <si>
    <t>岡山県農業信用基金協会</t>
    <rPh sb="0" eb="3">
      <t>オカヤマケン</t>
    </rPh>
    <rPh sb="3" eb="5">
      <t>ノウギョウ</t>
    </rPh>
    <rPh sb="5" eb="7">
      <t>シンヨウ</t>
    </rPh>
    <rPh sb="7" eb="9">
      <t>キキン</t>
    </rPh>
    <rPh sb="9" eb="11">
      <t>キョウカイ</t>
    </rPh>
    <phoneticPr fontId="3"/>
  </si>
  <si>
    <t>(公社)岡山県野菜生産安定基金協会</t>
    <rPh sb="1" eb="3">
      <t>コウシャ</t>
    </rPh>
    <rPh sb="4" eb="7">
      <t>オカヤマケン</t>
    </rPh>
    <rPh sb="7" eb="9">
      <t>ヤサイ</t>
    </rPh>
    <rPh sb="9" eb="11">
      <t>セイサン</t>
    </rPh>
    <rPh sb="11" eb="13">
      <t>アンテイ</t>
    </rPh>
    <rPh sb="13" eb="15">
      <t>キキン</t>
    </rPh>
    <rPh sb="15" eb="17">
      <t>キョウカイ</t>
    </rPh>
    <phoneticPr fontId="3"/>
  </si>
  <si>
    <t>(公社)おかやまの森整備公社</t>
    <rPh sb="1" eb="3">
      <t>コウシャ</t>
    </rPh>
    <rPh sb="9" eb="10">
      <t>モリ</t>
    </rPh>
    <rPh sb="10" eb="12">
      <t>セイビ</t>
    </rPh>
    <rPh sb="12" eb="14">
      <t>コウシャ</t>
    </rPh>
    <phoneticPr fontId="3"/>
  </si>
  <si>
    <t>岡山県畜産協会寄託金</t>
    <rPh sb="0" eb="3">
      <t>オカヤマケン</t>
    </rPh>
    <rPh sb="3" eb="5">
      <t>チクサン</t>
    </rPh>
    <rPh sb="5" eb="7">
      <t>キョウカイ</t>
    </rPh>
    <rPh sb="7" eb="10">
      <t>キタクキン</t>
    </rPh>
    <phoneticPr fontId="3"/>
  </si>
  <si>
    <t>地方公営企業等金融機構</t>
    <rPh sb="0" eb="2">
      <t>チホウ</t>
    </rPh>
    <rPh sb="2" eb="4">
      <t>コウエイ</t>
    </rPh>
    <rPh sb="4" eb="6">
      <t>キギョウ</t>
    </rPh>
    <rPh sb="6" eb="7">
      <t>トウ</t>
    </rPh>
    <rPh sb="7" eb="9">
      <t>キンユウ</t>
    </rPh>
    <rPh sb="9" eb="11">
      <t>キコウ</t>
    </rPh>
    <phoneticPr fontId="3"/>
  </si>
  <si>
    <t>岡山県信用保証協会</t>
    <rPh sb="0" eb="3">
      <t>オカヤマケン</t>
    </rPh>
    <rPh sb="3" eb="5">
      <t>シンヨウ</t>
    </rPh>
    <rPh sb="5" eb="7">
      <t>ホショウ</t>
    </rPh>
    <rPh sb="7" eb="9">
      <t>キョウカイ</t>
    </rPh>
    <phoneticPr fontId="3"/>
  </si>
  <si>
    <t>(公財)岡山県郷土文化財団</t>
    <rPh sb="0" eb="4">
      <t>コウザイ</t>
    </rPh>
    <rPh sb="4" eb="7">
      <t>オカヤマケン</t>
    </rPh>
    <rPh sb="7" eb="9">
      <t>キョウド</t>
    </rPh>
    <rPh sb="9" eb="11">
      <t>ブンカ</t>
    </rPh>
    <rPh sb="11" eb="13">
      <t>ザイダン</t>
    </rPh>
    <phoneticPr fontId="3"/>
  </si>
  <si>
    <t>(一財)吉井川水源地域対策基金</t>
    <rPh sb="0" eb="4">
      <t>イチザイ</t>
    </rPh>
    <rPh sb="4" eb="6">
      <t>ヨシイ</t>
    </rPh>
    <rPh sb="6" eb="7">
      <t>ガワ</t>
    </rPh>
    <rPh sb="7" eb="9">
      <t>スイゲン</t>
    </rPh>
    <rPh sb="9" eb="11">
      <t>チイキ</t>
    </rPh>
    <rPh sb="11" eb="13">
      <t>タイサク</t>
    </rPh>
    <rPh sb="13" eb="15">
      <t>キキン</t>
    </rPh>
    <phoneticPr fontId="3"/>
  </si>
  <si>
    <t>(公財)岡山県農林漁業担い手育成財団</t>
    <rPh sb="0" eb="4">
      <t>コウザイ</t>
    </rPh>
    <rPh sb="4" eb="7">
      <t>オカヤマケン</t>
    </rPh>
    <rPh sb="7" eb="9">
      <t>ノウリン</t>
    </rPh>
    <rPh sb="9" eb="11">
      <t>ギョギョウ</t>
    </rPh>
    <rPh sb="11" eb="12">
      <t>ニナ</t>
    </rPh>
    <rPh sb="13" eb="14">
      <t>テ</t>
    </rPh>
    <rPh sb="14" eb="16">
      <t>イクセイ</t>
    </rPh>
    <rPh sb="16" eb="18">
      <t>ザイダン</t>
    </rPh>
    <phoneticPr fontId="3"/>
  </si>
  <si>
    <t>(一財)砂防フロンティア整備推進機構</t>
    <rPh sb="0" eb="4">
      <t>イチザイ</t>
    </rPh>
    <rPh sb="4" eb="5">
      <t>スナ</t>
    </rPh>
    <rPh sb="5" eb="6">
      <t>ボウ</t>
    </rPh>
    <rPh sb="12" eb="14">
      <t>セイビ</t>
    </rPh>
    <rPh sb="14" eb="16">
      <t>スイシン</t>
    </rPh>
    <rPh sb="16" eb="18">
      <t>キコウ</t>
    </rPh>
    <phoneticPr fontId="3"/>
  </si>
  <si>
    <t>(公財)岡山県健康づくり財団</t>
    <rPh sb="0" eb="4">
      <t>コウザイ</t>
    </rPh>
    <rPh sb="4" eb="7">
      <t>オカヤマケン</t>
    </rPh>
    <rPh sb="7" eb="9">
      <t>ケンコウ</t>
    </rPh>
    <rPh sb="12" eb="14">
      <t>ザイダン</t>
    </rPh>
    <phoneticPr fontId="3"/>
  </si>
  <si>
    <t>(公財)岡山県林業振興基金</t>
    <rPh sb="0" eb="4">
      <t>コウザイ</t>
    </rPh>
    <rPh sb="4" eb="7">
      <t>オカヤマケン</t>
    </rPh>
    <rPh sb="7" eb="9">
      <t>リンギョウ</t>
    </rPh>
    <rPh sb="9" eb="11">
      <t>シンコウ</t>
    </rPh>
    <rPh sb="11" eb="13">
      <t>キキン</t>
    </rPh>
    <phoneticPr fontId="3"/>
  </si>
  <si>
    <t>(公財)岡山県動物愛護財団</t>
    <rPh sb="0" eb="4">
      <t>コウザイ</t>
    </rPh>
    <rPh sb="4" eb="7">
      <t>オカヤマケン</t>
    </rPh>
    <rPh sb="7" eb="9">
      <t>ドウブツ</t>
    </rPh>
    <rPh sb="9" eb="11">
      <t>アイゴ</t>
    </rPh>
    <rPh sb="11" eb="13">
      <t>ザイダン</t>
    </rPh>
    <phoneticPr fontId="3"/>
  </si>
  <si>
    <t>(公財)岡山県暴力追放運動推進センター</t>
    <rPh sb="0" eb="4">
      <t>コウザイ</t>
    </rPh>
    <rPh sb="4" eb="7">
      <t>オカヤマケン</t>
    </rPh>
    <rPh sb="7" eb="9">
      <t>ボウリョク</t>
    </rPh>
    <rPh sb="9" eb="11">
      <t>ツイホウ</t>
    </rPh>
    <rPh sb="11" eb="13">
      <t>ウンドウ</t>
    </rPh>
    <rPh sb="13" eb="15">
      <t>スイシン</t>
    </rPh>
    <phoneticPr fontId="3"/>
  </si>
  <si>
    <t>青木正美・静恵ふるさと応援基金</t>
  </si>
  <si>
    <t>森林環境譲与税基金</t>
  </si>
  <si>
    <t>　町民税</t>
    <rPh sb="1" eb="3">
      <t>チョウミン</t>
    </rPh>
    <rPh sb="3" eb="4">
      <t>ゼイ</t>
    </rPh>
    <phoneticPr fontId="3"/>
  </si>
  <si>
    <t>　固定資産税</t>
    <rPh sb="1" eb="3">
      <t>コテイ</t>
    </rPh>
    <rPh sb="3" eb="6">
      <t>シサンゼイ</t>
    </rPh>
    <phoneticPr fontId="3"/>
  </si>
  <si>
    <t>　軽自動車税</t>
    <rPh sb="1" eb="5">
      <t>ケイジドウシャ</t>
    </rPh>
    <rPh sb="5" eb="6">
      <t>ゼイ</t>
    </rPh>
    <phoneticPr fontId="3"/>
  </si>
  <si>
    <t>　分担金</t>
    <rPh sb="1" eb="4">
      <t>ブンタンキン</t>
    </rPh>
    <phoneticPr fontId="3"/>
  </si>
  <si>
    <t>　負担金</t>
    <rPh sb="1" eb="4">
      <t>フタンキン</t>
    </rPh>
    <phoneticPr fontId="3"/>
  </si>
  <si>
    <t>　使用料</t>
    <rPh sb="1" eb="4">
      <t>シヨウリョウ</t>
    </rPh>
    <phoneticPr fontId="3"/>
  </si>
  <si>
    <t>　雑入</t>
    <rPh sb="1" eb="3">
      <t>ザツニュウ</t>
    </rPh>
    <phoneticPr fontId="3"/>
  </si>
  <si>
    <t>　分担金　(みさきネット事業特別会計)</t>
    <rPh sb="1" eb="4">
      <t>ブンタンキン</t>
    </rPh>
    <rPh sb="12" eb="14">
      <t>ジギョウ</t>
    </rPh>
    <rPh sb="14" eb="16">
      <t>トクベツ</t>
    </rPh>
    <rPh sb="16" eb="18">
      <t>カイケイ</t>
    </rPh>
    <phoneticPr fontId="3"/>
  </si>
  <si>
    <t>　使用料　(みさきネット事業特別会計)</t>
    <rPh sb="1" eb="4">
      <t>シヨウリョウ</t>
    </rPh>
    <rPh sb="12" eb="14">
      <t>ジギョウ</t>
    </rPh>
    <rPh sb="14" eb="16">
      <t>トクベツ</t>
    </rPh>
    <rPh sb="16" eb="18">
      <t>カイケイ</t>
    </rPh>
    <phoneticPr fontId="3"/>
  </si>
  <si>
    <t>　貸付金元利収入_元金</t>
    <rPh sb="1" eb="3">
      <t>カシツケ</t>
    </rPh>
    <rPh sb="3" eb="4">
      <t>キン</t>
    </rPh>
    <rPh sb="4" eb="6">
      <t>ガンリ</t>
    </rPh>
    <rPh sb="6" eb="8">
      <t>シュウニュウ</t>
    </rPh>
    <rPh sb="9" eb="11">
      <t>ガンキン</t>
    </rPh>
    <phoneticPr fontId="3"/>
  </si>
  <si>
    <t>　住宅新築資金貸付金_元金</t>
    <rPh sb="1" eb="3">
      <t>ジュウタク</t>
    </rPh>
    <rPh sb="3" eb="5">
      <t>シンチク</t>
    </rPh>
    <rPh sb="5" eb="7">
      <t>シキン</t>
    </rPh>
    <rPh sb="7" eb="9">
      <t>カシツケ</t>
    </rPh>
    <rPh sb="9" eb="10">
      <t>キン</t>
    </rPh>
    <rPh sb="11" eb="13">
      <t>ガンキン</t>
    </rPh>
    <phoneticPr fontId="39"/>
  </si>
  <si>
    <t>　住宅新築資金貸付金_利息</t>
    <rPh sb="1" eb="3">
      <t>ジュウタク</t>
    </rPh>
    <rPh sb="3" eb="5">
      <t>シンチク</t>
    </rPh>
    <rPh sb="5" eb="7">
      <t>シキン</t>
    </rPh>
    <rPh sb="7" eb="9">
      <t>カシツケ</t>
    </rPh>
    <rPh sb="9" eb="10">
      <t>キン</t>
    </rPh>
    <rPh sb="11" eb="13">
      <t>リソク</t>
    </rPh>
    <phoneticPr fontId="39"/>
  </si>
  <si>
    <t>　貸付金元利収入_利息</t>
    <rPh sb="1" eb="3">
      <t>カシツケ</t>
    </rPh>
    <rPh sb="3" eb="4">
      <t>キン</t>
    </rPh>
    <rPh sb="4" eb="6">
      <t>ガンリ</t>
    </rPh>
    <rPh sb="6" eb="8">
      <t>シュウニュウ</t>
    </rPh>
    <rPh sb="9" eb="11">
      <t>リソク</t>
    </rPh>
    <phoneticPr fontId="3"/>
  </si>
  <si>
    <t>水道事業会計</t>
    <rPh sb="0" eb="2">
      <t>スイドウ</t>
    </rPh>
    <rPh sb="2" eb="4">
      <t>ジギョウ</t>
    </rPh>
    <rPh sb="4" eb="6">
      <t>カイケイ</t>
    </rPh>
    <phoneticPr fontId="4"/>
  </si>
  <si>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12"/>
  </si>
  <si>
    <t>⑤長期延滞債権の明細</t>
    <rPh sb="1" eb="3">
      <t>チョウキ</t>
    </rPh>
    <rPh sb="3" eb="5">
      <t>エンタイ</t>
    </rPh>
    <rPh sb="5" eb="7">
      <t>サイケン</t>
    </rPh>
    <rPh sb="8" eb="10">
      <t>メイサイ</t>
    </rPh>
    <phoneticPr fontId="12"/>
  </si>
  <si>
    <t>⑥未収金の明細</t>
    <rPh sb="1" eb="4">
      <t>ミシュウキン</t>
    </rPh>
    <rPh sb="5" eb="7">
      <t>メイサイ</t>
    </rPh>
    <phoneticPr fontId="12"/>
  </si>
  <si>
    <t>　財産運用収入</t>
  </si>
  <si>
    <t>　財産運用収入</t>
    <phoneticPr fontId="4"/>
  </si>
  <si>
    <t>津山・柵原・吉井線共同バス運行事業特別会計</t>
    <rPh sb="6" eb="8">
      <t>ヨシイ</t>
    </rPh>
    <phoneticPr fontId="4"/>
  </si>
  <si>
    <t>建設事業費市町村負担金</t>
  </si>
  <si>
    <t>教育</t>
  </si>
  <si>
    <t>津山圏域衛生処理組合</t>
  </si>
  <si>
    <t>勝英衛生施設組合分担金</t>
  </si>
  <si>
    <t>勝英衛生施設組合</t>
  </si>
  <si>
    <t>地元　等</t>
    <rPh sb="0" eb="2">
      <t>ジモト</t>
    </rPh>
    <rPh sb="3" eb="4">
      <t>ナド</t>
    </rPh>
    <phoneticPr fontId="1"/>
  </si>
  <si>
    <t>津山圏域消防組合</t>
  </si>
  <si>
    <t>-</t>
    <phoneticPr fontId="4"/>
  </si>
  <si>
    <t>美咲町財政調整基金</t>
  </si>
  <si>
    <t>美咲町減債基金</t>
  </si>
  <si>
    <t>美咲町地域福祉基金</t>
  </si>
  <si>
    <t>美咲町中山間地域保全基金</t>
  </si>
  <si>
    <t>美咲町庁舎建設基金</t>
  </si>
  <si>
    <t>美咲町公共尾施設マネジメント基金条例</t>
    <rPh sb="0" eb="3">
      <t>ミサキチョウ</t>
    </rPh>
    <rPh sb="3" eb="8">
      <t>コウキョウオシセツ</t>
    </rPh>
    <rPh sb="14" eb="18">
      <t>キキンジョウレイ</t>
    </rPh>
    <phoneticPr fontId="3"/>
  </si>
  <si>
    <t>美咲町長期振興町づくり基金</t>
  </si>
  <si>
    <t>美咲町スポーツ振興基金</t>
  </si>
  <si>
    <t>美咲町ふれあい活動基金</t>
  </si>
  <si>
    <t>美咲町旭文化会館運営基金</t>
  </si>
  <si>
    <t>美咲町元気なまちづくり基金</t>
  </si>
  <si>
    <t>美咲町地域環境管理基金</t>
  </si>
  <si>
    <t>美咲町教育振興基金</t>
    <rPh sb="0" eb="2">
      <t>ミサキ</t>
    </rPh>
    <rPh sb="2" eb="3">
      <t>マチ</t>
    </rPh>
    <rPh sb="3" eb="5">
      <t>キョウイク</t>
    </rPh>
    <rPh sb="5" eb="7">
      <t>シンコウ</t>
    </rPh>
    <rPh sb="7" eb="9">
      <t>キキン</t>
    </rPh>
    <phoneticPr fontId="3"/>
  </si>
  <si>
    <t>美咲町学校教育施設整備基金</t>
    <rPh sb="0" eb="3">
      <t>ミサキチョウ</t>
    </rPh>
    <rPh sb="3" eb="5">
      <t>ガッコウ</t>
    </rPh>
    <rPh sb="5" eb="7">
      <t>キョウイク</t>
    </rPh>
    <rPh sb="7" eb="9">
      <t>シセツ</t>
    </rPh>
    <rPh sb="9" eb="11">
      <t>セイビ</t>
    </rPh>
    <rPh sb="11" eb="13">
      <t>キキン</t>
    </rPh>
    <phoneticPr fontId="3"/>
  </si>
  <si>
    <t>美咲町福田彰・福田玲子学校図書整備基金</t>
  </si>
  <si>
    <t>発光ダイオードを光源とした防犯灯設置基金</t>
  </si>
  <si>
    <t>美咲町肉用牛導入事業基金（２号）</t>
  </si>
  <si>
    <t>町史編さん基金</t>
  </si>
  <si>
    <t>美咲町こども笑顔基金</t>
    <rPh sb="0" eb="3">
      <t>ミサキチョウ</t>
    </rPh>
    <rPh sb="6" eb="8">
      <t>エガオ</t>
    </rPh>
    <rPh sb="8" eb="10">
      <t>キキン</t>
    </rPh>
    <phoneticPr fontId="3"/>
  </si>
  <si>
    <t>美咲町みさきネット施設整備及び維持管理基金</t>
  </si>
  <si>
    <t>美咲町津山・柵原線共同バス基金</t>
  </si>
  <si>
    <t>美咲町旭川さくらバス購入基金</t>
  </si>
  <si>
    <t>-</t>
    <phoneticPr fontId="4"/>
  </si>
  <si>
    <t xml:space="preserve">岡山県後期高齢者医療広域連合                                                                        </t>
  </si>
  <si>
    <t xml:space="preserve">事務費負担金、療養給付費負担金                                                      </t>
    <phoneticPr fontId="4"/>
  </si>
  <si>
    <t>水道事業負担金</t>
    <rPh sb="0" eb="2">
      <t>スイドウ</t>
    </rPh>
    <rPh sb="2" eb="4">
      <t>ジギョウ</t>
    </rPh>
    <rPh sb="4" eb="7">
      <t>フタンキン</t>
    </rPh>
    <phoneticPr fontId="4"/>
  </si>
  <si>
    <t>水道事業補助金</t>
    <rPh sb="0" eb="2">
      <t>スイドウ</t>
    </rPh>
    <rPh sb="2" eb="4">
      <t>ジギョウ</t>
    </rPh>
    <rPh sb="4" eb="7">
      <t>ホジョキン</t>
    </rPh>
    <phoneticPr fontId="4"/>
  </si>
  <si>
    <t>一般社団法人　岡山中央総合情報公社</t>
    <phoneticPr fontId="4"/>
  </si>
  <si>
    <t xml:space="preserve">システム標準化　令和5年度基幹系システム標準化対応        </t>
    <phoneticPr fontId="4"/>
  </si>
  <si>
    <t xml:space="preserve">岡山県市町村総合事務組合                                                                            </t>
  </si>
  <si>
    <t>中山間地域等直接支払交付金</t>
    <phoneticPr fontId="4"/>
  </si>
  <si>
    <t>福祉</t>
    <rPh sb="0" eb="2">
      <t>フクシ</t>
    </rPh>
    <phoneticPr fontId="4"/>
  </si>
  <si>
    <t>消防、総務</t>
    <rPh sb="3" eb="5">
      <t>ソウム</t>
    </rPh>
    <phoneticPr fontId="4"/>
  </si>
  <si>
    <t>非常勤消防団員等損害補償事務及び非常勤消防団員退職報償金支給事務負担金、退職手当特別負担金　等</t>
    <rPh sb="36" eb="40">
      <t>タイショクテアテ</t>
    </rPh>
    <rPh sb="40" eb="42">
      <t>トクベツ</t>
    </rPh>
    <rPh sb="42" eb="45">
      <t>フタンキン</t>
    </rPh>
    <rPh sb="46" eb="47">
      <t>トウ</t>
    </rPh>
    <phoneticPr fontId="4"/>
  </si>
  <si>
    <t>その他</t>
    <rPh sb="2" eb="3">
      <t>ホカ</t>
    </rPh>
    <phoneticPr fontId="4"/>
  </si>
  <si>
    <t>中部環境施設組合</t>
    <rPh sb="0" eb="4">
      <t>チュウブカンキョウ</t>
    </rPh>
    <rPh sb="4" eb="6">
      <t>シセツ</t>
    </rPh>
    <rPh sb="6" eb="8">
      <t>クミアイ</t>
    </rPh>
    <phoneticPr fontId="4"/>
  </si>
  <si>
    <t>中部環境施設組合負担金</t>
    <rPh sb="0" eb="4">
      <t>チュウブカンキョウ</t>
    </rPh>
    <rPh sb="4" eb="6">
      <t>シセツ</t>
    </rPh>
    <rPh sb="6" eb="8">
      <t>クミアイ</t>
    </rPh>
    <rPh sb="8" eb="11">
      <t>フタンキン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</si>
</sst>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176" formatCode="#,##0,;\-#,##0,;&quot;-&quot;"/>
    <numFmt numFmtId="177" formatCode="#,##0;&quot;△ &quot;#,##0"/>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7"/>
      <color theme="1"/>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8"/>
      <color theme="1"/>
      <name val="ＭＳ Ｐゴシック"/>
      <family val="2"/>
      <charset val="128"/>
      <scheme val="minor"/>
    </font>
    <font>
      <sz val="11"/>
      <name val="ＭＳ ゴシック"/>
      <family val="3"/>
      <charset val="128"/>
    </font>
    <font>
      <sz val="12"/>
      <name val="ＭＳ ゴシック"/>
      <family val="3"/>
      <charset val="128"/>
    </font>
    <font>
      <sz val="10"/>
      <name val="ＭＳ ゴシック"/>
      <family val="3"/>
      <charset val="128"/>
    </font>
    <font>
      <sz val="9"/>
      <color theme="1"/>
      <name val="ＭＳ Ｐゴシック"/>
      <family val="3"/>
      <charset val="128"/>
      <scheme val="minor"/>
    </font>
    <font>
      <sz val="8"/>
      <color theme="1"/>
      <name val="ＭＳ Ｐゴシック"/>
      <family val="3"/>
      <charset val="128"/>
      <scheme val="minor"/>
    </font>
    <font>
      <sz val="12"/>
      <name val="ＭＳ 明朝"/>
      <family val="1"/>
      <charset val="128"/>
    </font>
    <font>
      <sz val="11"/>
      <color theme="1"/>
      <name val="ＭＳ Ｐゴシック"/>
      <family val="3"/>
      <charset val="128"/>
    </font>
    <font>
      <sz val="11"/>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2"/>
      <name val="ＭＳ Ｐゴシック"/>
      <family val="3"/>
      <charset val="128"/>
    </font>
    <font>
      <sz val="10"/>
      <color theme="1"/>
      <name val="ＭＳ Ｐゴシック"/>
      <family val="2"/>
      <charset val="128"/>
      <scheme val="minor"/>
    </font>
    <font>
      <sz val="10"/>
      <name val="ＭＳ Ｐゴシック"/>
      <family val="3"/>
      <charset val="128"/>
    </font>
    <font>
      <sz val="10.5"/>
      <name val="ＭＳ Ｐゴシック"/>
      <family val="3"/>
      <charset val="128"/>
    </font>
    <font>
      <sz val="11"/>
      <color theme="1"/>
      <name val="ＭＳ Ｐゴシック"/>
      <family val="2"/>
      <scheme val="minor"/>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30">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hair">
        <color indexed="64"/>
      </left>
      <right style="hair">
        <color indexed="64"/>
      </right>
      <top style="thin">
        <color indexed="64"/>
      </top>
      <bottom style="hair">
        <color indexed="64"/>
      </bottom>
      <diagonal/>
    </border>
  </borders>
  <cellStyleXfs count="19">
    <xf numFmtId="0" fontId="0"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xf numFmtId="0" fontId="9" fillId="0" borderId="29">
      <alignment horizontal="center" vertical="center"/>
    </xf>
    <xf numFmtId="38" fontId="3" fillId="0" borderId="0" applyFont="0" applyFill="0" applyBorder="0" applyAlignment="0" applyProtection="0">
      <alignment vertical="center"/>
    </xf>
    <xf numFmtId="0" fontId="2" fillId="0" borderId="0">
      <alignment vertical="center"/>
    </xf>
    <xf numFmtId="0" fontId="31" fillId="0" borderId="0"/>
    <xf numFmtId="38" fontId="31" fillId="0" borderId="0" applyFont="0" applyFill="0" applyBorder="0" applyAlignment="0" applyProtection="0"/>
    <xf numFmtId="0" fontId="31" fillId="0" borderId="0"/>
    <xf numFmtId="0" fontId="31" fillId="0" borderId="0"/>
    <xf numFmtId="0" fontId="32" fillId="0" borderId="0">
      <alignment vertical="center"/>
    </xf>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40" fillId="0" borderId="0"/>
  </cellStyleXfs>
  <cellXfs count="305">
    <xf numFmtId="0" fontId="0" fillId="0" borderId="0" xfId="0">
      <alignment vertical="center"/>
    </xf>
    <xf numFmtId="0" fontId="15" fillId="0" borderId="0" xfId="0" applyFont="1" applyAlignment="1">
      <alignment horizontal="center" vertical="center"/>
    </xf>
    <xf numFmtId="0" fontId="13" fillId="0" borderId="5" xfId="0" applyFont="1" applyBorder="1">
      <alignment vertical="center"/>
    </xf>
    <xf numFmtId="0" fontId="17" fillId="0" borderId="5" xfId="0" applyFont="1" applyBorder="1">
      <alignment vertical="center"/>
    </xf>
    <xf numFmtId="0" fontId="17" fillId="0" borderId="0" xfId="0" applyFont="1" applyAlignment="1">
      <alignment horizontal="center" vertical="center"/>
    </xf>
    <xf numFmtId="0" fontId="18" fillId="0" borderId="0" xfId="0" applyFont="1" applyAlignment="1">
      <alignment horizontal="right" vertical="center"/>
    </xf>
    <xf numFmtId="0" fontId="18" fillId="0" borderId="1" xfId="0" applyFont="1" applyBorder="1" applyAlignment="1">
      <alignment horizontal="center" vertical="center"/>
    </xf>
    <xf numFmtId="0" fontId="10" fillId="0" borderId="0" xfId="2" applyFont="1" applyAlignment="1">
      <alignment horizontal="left" vertical="center"/>
    </xf>
    <xf numFmtId="0" fontId="6" fillId="0" borderId="0" xfId="2" applyFont="1" applyAlignment="1">
      <alignment horizontal="center" vertical="center"/>
    </xf>
    <xf numFmtId="0" fontId="5" fillId="0" borderId="5" xfId="2" applyFont="1" applyBorder="1">
      <alignment vertical="center"/>
    </xf>
    <xf numFmtId="0" fontId="7" fillId="0" borderId="5" xfId="2" applyFont="1" applyBorder="1">
      <alignment vertical="center"/>
    </xf>
    <xf numFmtId="0" fontId="6" fillId="0" borderId="1" xfId="2" applyFont="1" applyBorder="1">
      <alignment vertical="center"/>
    </xf>
    <xf numFmtId="0" fontId="26" fillId="0" borderId="0" xfId="0" applyFont="1">
      <alignment vertical="center"/>
    </xf>
    <xf numFmtId="0" fontId="27" fillId="0" borderId="0" xfId="0" applyFont="1">
      <alignment vertical="center"/>
    </xf>
    <xf numFmtId="0" fontId="26" fillId="0" borderId="0" xfId="0" applyFont="1" applyAlignment="1">
      <alignment horizontal="right" vertical="center"/>
    </xf>
    <xf numFmtId="0" fontId="28" fillId="0" borderId="0" xfId="0" applyFont="1" applyAlignment="1">
      <alignment horizontal="right" vertical="center"/>
    </xf>
    <xf numFmtId="176" fontId="26" fillId="0" borderId="1" xfId="1" applyNumberFormat="1" applyFont="1" applyBorder="1" applyAlignment="1">
      <alignment vertical="center"/>
    </xf>
    <xf numFmtId="0" fontId="0" fillId="2" borderId="10" xfId="0" applyFill="1" applyBorder="1" applyAlignment="1">
      <alignment horizontal="center" vertical="center"/>
    </xf>
    <xf numFmtId="0" fontId="0" fillId="2" borderId="0" xfId="0" applyFill="1">
      <alignment vertical="center"/>
    </xf>
    <xf numFmtId="0" fontId="0" fillId="2" borderId="0" xfId="0" applyFill="1" applyAlignment="1">
      <alignment horizontal="center" vertical="center"/>
    </xf>
    <xf numFmtId="38" fontId="0" fillId="2" borderId="0" xfId="0" applyNumberFormat="1" applyFill="1">
      <alignment vertical="center"/>
    </xf>
    <xf numFmtId="38" fontId="0" fillId="2" borderId="0" xfId="1" applyFont="1" applyFill="1">
      <alignment vertical="center"/>
    </xf>
    <xf numFmtId="38" fontId="19" fillId="2" borderId="0" xfId="1" applyFont="1" applyFill="1">
      <alignment vertical="center"/>
    </xf>
    <xf numFmtId="0" fontId="18" fillId="2" borderId="0" xfId="0" applyFont="1" applyFill="1">
      <alignment vertical="center"/>
    </xf>
    <xf numFmtId="0" fontId="19" fillId="3" borderId="15" xfId="0" applyFont="1" applyFill="1" applyBorder="1" applyAlignment="1">
      <alignment horizontal="center" vertical="center" wrapText="1"/>
    </xf>
    <xf numFmtId="38" fontId="18" fillId="0" borderId="1" xfId="1" applyFont="1" applyBorder="1" applyAlignment="1">
      <alignment horizontal="center" vertical="center"/>
    </xf>
    <xf numFmtId="38" fontId="6" fillId="0" borderId="0" xfId="1" applyFont="1" applyBorder="1" applyAlignment="1">
      <alignment horizontal="center" vertical="center"/>
    </xf>
    <xf numFmtId="38" fontId="6" fillId="0" borderId="0" xfId="1" applyFont="1" applyBorder="1" applyAlignment="1">
      <alignment horizontal="center" vertical="center" wrapText="1"/>
    </xf>
    <xf numFmtId="38" fontId="18" fillId="0" borderId="0" xfId="1" applyFont="1" applyBorder="1" applyAlignment="1">
      <alignment horizontal="center" vertical="center"/>
    </xf>
    <xf numFmtId="38" fontId="6" fillId="0" borderId="0" xfId="1" applyFont="1" applyBorder="1">
      <alignment vertical="center"/>
    </xf>
    <xf numFmtId="38" fontId="0" fillId="0" borderId="0" xfId="1" applyFont="1" applyBorder="1">
      <alignment vertical="center"/>
    </xf>
    <xf numFmtId="38" fontId="19" fillId="0" borderId="0" xfId="1" applyFont="1" applyBorder="1" applyAlignment="1">
      <alignment horizontal="right" vertical="center"/>
    </xf>
    <xf numFmtId="177" fontId="16" fillId="2" borderId="0" xfId="1" applyNumberFormat="1" applyFont="1" applyFill="1" applyBorder="1">
      <alignment vertical="center"/>
    </xf>
    <xf numFmtId="177" fontId="16" fillId="2" borderId="0" xfId="1" applyNumberFormat="1" applyFont="1" applyFill="1" applyBorder="1" applyAlignment="1">
      <alignment horizontal="right" vertical="center"/>
    </xf>
    <xf numFmtId="0" fontId="19" fillId="3" borderId="13" xfId="0" applyFont="1" applyFill="1" applyBorder="1" applyAlignment="1">
      <alignment horizontal="center" vertical="center" wrapText="1"/>
    </xf>
    <xf numFmtId="41" fontId="0" fillId="0" borderId="0" xfId="0" applyNumberFormat="1">
      <alignment vertical="center"/>
    </xf>
    <xf numFmtId="41" fontId="16" fillId="0" borderId="0" xfId="0" applyNumberFormat="1" applyFont="1" applyAlignment="1">
      <alignment horizontal="left" vertical="center"/>
    </xf>
    <xf numFmtId="41" fontId="16" fillId="0" borderId="0" xfId="0" applyNumberFormat="1" applyFont="1" applyAlignment="1">
      <alignment horizontal="right" vertical="center"/>
    </xf>
    <xf numFmtId="41" fontId="0" fillId="3" borderId="15" xfId="2" applyNumberFormat="1" applyFont="1" applyFill="1" applyBorder="1" applyAlignment="1">
      <alignment horizontal="center" vertical="center" wrapText="1"/>
    </xf>
    <xf numFmtId="41" fontId="0" fillId="0" borderId="15" xfId="2" applyNumberFormat="1" applyFont="1" applyBorder="1">
      <alignment vertical="center"/>
    </xf>
    <xf numFmtId="41" fontId="0" fillId="0" borderId="15" xfId="2" applyNumberFormat="1" applyFont="1" applyBorder="1" applyAlignment="1">
      <alignment horizontal="center" vertical="center"/>
    </xf>
    <xf numFmtId="41" fontId="25" fillId="0" borderId="0" xfId="0" applyNumberFormat="1" applyFont="1" applyAlignment="1">
      <alignment horizontal="left"/>
    </xf>
    <xf numFmtId="41" fontId="25" fillId="0" borderId="0" xfId="0" applyNumberFormat="1" applyFont="1" applyAlignment="1">
      <alignment horizontal="right"/>
    </xf>
    <xf numFmtId="41" fontId="8" fillId="3" borderId="15" xfId="3" applyNumberFormat="1" applyFont="1" applyFill="1" applyBorder="1" applyAlignment="1">
      <alignment horizontal="center" vertical="center"/>
    </xf>
    <xf numFmtId="41" fontId="8" fillId="3" borderId="15" xfId="3" applyNumberFormat="1" applyFont="1" applyFill="1" applyBorder="1" applyAlignment="1">
      <alignment horizontal="centerContinuous" vertical="center" wrapText="1"/>
    </xf>
    <xf numFmtId="41" fontId="8" fillId="3" borderId="15" xfId="3" applyNumberFormat="1" applyFont="1" applyFill="1" applyBorder="1" applyAlignment="1">
      <alignment horizontal="center" vertical="center" wrapText="1"/>
    </xf>
    <xf numFmtId="41" fontId="8" fillId="0" borderId="3" xfId="3" applyNumberFormat="1" applyFont="1" applyBorder="1" applyAlignment="1">
      <alignment vertical="center"/>
    </xf>
    <xf numFmtId="41" fontId="8" fillId="0" borderId="13" xfId="3" applyNumberFormat="1" applyFont="1" applyBorder="1" applyAlignment="1">
      <alignment vertical="center"/>
    </xf>
    <xf numFmtId="41" fontId="8" fillId="0" borderId="15" xfId="1" applyNumberFormat="1" applyFont="1" applyBorder="1" applyAlignment="1">
      <alignment vertical="center"/>
    </xf>
    <xf numFmtId="41" fontId="8" fillId="0" borderId="3" xfId="2" applyNumberFormat="1" applyFont="1" applyBorder="1">
      <alignment vertical="center"/>
    </xf>
    <xf numFmtId="41" fontId="8" fillId="0" borderId="13" xfId="3" applyNumberFormat="1" applyFont="1" applyBorder="1" applyAlignment="1">
      <alignment horizontal="center" vertical="center"/>
    </xf>
    <xf numFmtId="41" fontId="20" fillId="0" borderId="0" xfId="0" applyNumberFormat="1" applyFont="1" applyAlignment="1">
      <alignment horizontal="left" vertical="center"/>
    </xf>
    <xf numFmtId="41" fontId="18" fillId="0" borderId="0" xfId="0" applyNumberFormat="1" applyFont="1">
      <alignment vertical="center"/>
    </xf>
    <xf numFmtId="41" fontId="20" fillId="0" borderId="5" xfId="0" applyNumberFormat="1" applyFont="1" applyBorder="1" applyAlignment="1">
      <alignment horizontal="right" vertical="center"/>
    </xf>
    <xf numFmtId="41" fontId="29" fillId="3" borderId="15" xfId="0" applyNumberFormat="1" applyFont="1" applyFill="1" applyBorder="1" applyAlignment="1">
      <alignment horizontal="center" vertical="center"/>
    </xf>
    <xf numFmtId="41" fontId="29" fillId="3" borderId="15" xfId="1" applyNumberFormat="1" applyFont="1" applyFill="1" applyBorder="1" applyAlignment="1">
      <alignment horizontal="center" vertical="center" wrapText="1"/>
    </xf>
    <xf numFmtId="41" fontId="29" fillId="0" borderId="3" xfId="1" applyNumberFormat="1" applyFont="1" applyBorder="1">
      <alignment vertical="center"/>
    </xf>
    <xf numFmtId="41" fontId="29" fillId="0" borderId="7" xfId="1" applyNumberFormat="1" applyFont="1" applyBorder="1">
      <alignment vertical="center"/>
    </xf>
    <xf numFmtId="41" fontId="29" fillId="0" borderId="7" xfId="0" applyNumberFormat="1" applyFont="1" applyBorder="1" applyAlignment="1">
      <alignment horizontal="center" vertical="center" wrapText="1"/>
    </xf>
    <xf numFmtId="41" fontId="29" fillId="0" borderId="28" xfId="0" applyNumberFormat="1" applyFont="1" applyBorder="1" applyAlignment="1">
      <alignment horizontal="center" vertical="center"/>
    </xf>
    <xf numFmtId="41" fontId="29" fillId="0" borderId="3" xfId="1" applyNumberFormat="1" applyFont="1" applyBorder="1" applyAlignment="1">
      <alignment vertical="center"/>
    </xf>
    <xf numFmtId="41" fontId="29" fillId="0" borderId="8" xfId="0" applyNumberFormat="1" applyFont="1" applyBorder="1" applyAlignment="1">
      <alignment horizontal="center" vertical="center"/>
    </xf>
    <xf numFmtId="41" fontId="29" fillId="0" borderId="7" xfId="1" applyNumberFormat="1" applyFont="1" applyFill="1" applyBorder="1">
      <alignment vertical="center"/>
    </xf>
    <xf numFmtId="41" fontId="29" fillId="0" borderId="5" xfId="0" applyNumberFormat="1" applyFont="1" applyBorder="1" applyAlignment="1">
      <alignment horizontal="center" vertical="center"/>
    </xf>
    <xf numFmtId="41" fontId="20" fillId="0" borderId="0" xfId="0" applyNumberFormat="1" applyFont="1">
      <alignment vertical="center"/>
    </xf>
    <xf numFmtId="41" fontId="20" fillId="0" borderId="0" xfId="0" applyNumberFormat="1" applyFont="1" applyAlignment="1">
      <alignment horizontal="right" vertical="center"/>
    </xf>
    <xf numFmtId="41" fontId="6" fillId="0" borderId="0" xfId="0" applyNumberFormat="1" applyFont="1">
      <alignment vertical="center"/>
    </xf>
    <xf numFmtId="41" fontId="9" fillId="3" borderId="15" xfId="0" applyNumberFormat="1" applyFont="1" applyFill="1" applyBorder="1" applyAlignment="1">
      <alignment horizontal="center" vertical="center" wrapText="1"/>
    </xf>
    <xf numFmtId="41" fontId="9" fillId="0" borderId="15" xfId="0" applyNumberFormat="1" applyFont="1" applyBorder="1" applyAlignment="1">
      <alignment horizontal="center" vertical="center"/>
    </xf>
    <xf numFmtId="41" fontId="9" fillId="0" borderId="15" xfId="1" applyNumberFormat="1" applyFont="1" applyBorder="1">
      <alignment vertical="center"/>
    </xf>
    <xf numFmtId="41" fontId="9" fillId="0" borderId="15" xfId="1" applyNumberFormat="1" applyFont="1" applyBorder="1" applyAlignment="1">
      <alignment horizontal="center" vertical="center"/>
    </xf>
    <xf numFmtId="41" fontId="28" fillId="0" borderId="22" xfId="1" applyNumberFormat="1" applyFont="1" applyBorder="1" applyAlignment="1">
      <alignment horizontal="center" vertical="center" wrapText="1"/>
    </xf>
    <xf numFmtId="41" fontId="28" fillId="0" borderId="16" xfId="1" applyNumberFormat="1" applyFont="1" applyBorder="1" applyAlignment="1">
      <alignment vertical="center"/>
    </xf>
    <xf numFmtId="41" fontId="28" fillId="0" borderId="15" xfId="1" applyNumberFormat="1" applyFont="1" applyBorder="1" applyAlignment="1">
      <alignment vertical="center"/>
    </xf>
    <xf numFmtId="41" fontId="26" fillId="0" borderId="3" xfId="0" applyNumberFormat="1" applyFont="1" applyBorder="1" applyAlignment="1">
      <alignment horizontal="center" vertical="center"/>
    </xf>
    <xf numFmtId="41" fontId="28" fillId="0" borderId="15" xfId="1" applyNumberFormat="1" applyFont="1" applyBorder="1" applyAlignment="1">
      <alignment horizontal="center" vertical="center"/>
    </xf>
    <xf numFmtId="41" fontId="21" fillId="0" borderId="0" xfId="0" applyNumberFormat="1" applyFont="1">
      <alignment vertical="center"/>
    </xf>
    <xf numFmtId="41" fontId="22" fillId="0" borderId="0" xfId="0" applyNumberFormat="1" applyFont="1">
      <alignment vertical="center"/>
    </xf>
    <xf numFmtId="41" fontId="22" fillId="0" borderId="0" xfId="0" applyNumberFormat="1" applyFont="1" applyAlignment="1">
      <alignment horizontal="right"/>
    </xf>
    <xf numFmtId="41" fontId="23" fillId="3" borderId="20" xfId="0" applyNumberFormat="1" applyFont="1" applyFill="1" applyBorder="1" applyAlignment="1">
      <alignment horizontal="center" vertical="center" wrapText="1"/>
    </xf>
    <xf numFmtId="41" fontId="23" fillId="3" borderId="2" xfId="0" applyNumberFormat="1" applyFont="1" applyFill="1" applyBorder="1" applyAlignment="1">
      <alignment horizontal="center" vertical="center" wrapText="1"/>
    </xf>
    <xf numFmtId="41" fontId="23" fillId="3" borderId="13" xfId="0" applyNumberFormat="1" applyFont="1" applyFill="1" applyBorder="1" applyAlignment="1">
      <alignment horizontal="center" vertical="center" wrapText="1"/>
    </xf>
    <xf numFmtId="41" fontId="22" fillId="3" borderId="21" xfId="0" applyNumberFormat="1" applyFont="1" applyFill="1" applyBorder="1" applyAlignment="1">
      <alignment horizontal="center" vertical="center"/>
    </xf>
    <xf numFmtId="41" fontId="22" fillId="3" borderId="7" xfId="0" applyNumberFormat="1" applyFont="1" applyFill="1" applyBorder="1" applyAlignment="1">
      <alignment horizontal="center" vertical="center"/>
    </xf>
    <xf numFmtId="41" fontId="21" fillId="0" borderId="15" xfId="0" applyNumberFormat="1" applyFont="1" applyBorder="1">
      <alignment vertical="center"/>
    </xf>
    <xf numFmtId="41" fontId="21" fillId="0" borderId="15" xfId="1" applyNumberFormat="1" applyFont="1" applyFill="1" applyBorder="1" applyAlignment="1">
      <alignment vertical="center"/>
    </xf>
    <xf numFmtId="41" fontId="21" fillId="0" borderId="22" xfId="1" applyNumberFormat="1" applyFont="1" applyFill="1" applyBorder="1">
      <alignment vertical="center"/>
    </xf>
    <xf numFmtId="41" fontId="21" fillId="0" borderId="13" xfId="1" applyNumberFormat="1" applyFont="1" applyFill="1" applyBorder="1">
      <alignment vertical="center"/>
    </xf>
    <xf numFmtId="41" fontId="21" fillId="0" borderId="15" xfId="1" applyNumberFormat="1" applyFont="1" applyFill="1" applyBorder="1">
      <alignment vertical="center"/>
    </xf>
    <xf numFmtId="41" fontId="21" fillId="0" borderId="15" xfId="1" applyNumberFormat="1" applyFont="1" applyFill="1" applyBorder="1" applyAlignment="1">
      <alignment horizontal="center" vertical="center"/>
    </xf>
    <xf numFmtId="41" fontId="21" fillId="0" borderId="22" xfId="1" applyNumberFormat="1" applyFont="1" applyFill="1" applyBorder="1" applyAlignment="1">
      <alignment horizontal="center" vertical="center"/>
    </xf>
    <xf numFmtId="41" fontId="21" fillId="0" borderId="13" xfId="1" applyNumberFormat="1" applyFont="1" applyFill="1" applyBorder="1" applyAlignment="1">
      <alignment horizontal="center" vertical="center"/>
    </xf>
    <xf numFmtId="41" fontId="21" fillId="0" borderId="15" xfId="0" applyNumberFormat="1" applyFont="1" applyBorder="1" applyAlignment="1">
      <alignment horizontal="center" vertical="center"/>
    </xf>
    <xf numFmtId="41" fontId="21" fillId="0" borderId="13" xfId="1" applyNumberFormat="1" applyFont="1" applyFill="1" applyBorder="1" applyAlignment="1">
      <alignment vertical="center"/>
    </xf>
    <xf numFmtId="41" fontId="21" fillId="0" borderId="0" xfId="0" applyNumberFormat="1" applyFont="1" applyAlignment="1">
      <alignment horizontal="center" vertical="center"/>
    </xf>
    <xf numFmtId="41" fontId="15" fillId="0" borderId="0" xfId="0" applyNumberFormat="1" applyFont="1" applyAlignment="1">
      <alignment horizontal="center" vertical="center"/>
    </xf>
    <xf numFmtId="41" fontId="18" fillId="0" borderId="0" xfId="0" applyNumberFormat="1" applyFont="1" applyAlignment="1">
      <alignment horizontal="right" vertical="center"/>
    </xf>
    <xf numFmtId="41" fontId="9" fillId="0" borderId="0" xfId="0" applyNumberFormat="1" applyFont="1">
      <alignment vertical="center"/>
    </xf>
    <xf numFmtId="41" fontId="9" fillId="0" borderId="17" xfId="0" applyNumberFormat="1" applyFont="1" applyBorder="1">
      <alignment vertical="center"/>
    </xf>
    <xf numFmtId="41" fontId="9" fillId="0" borderId="17" xfId="1" applyNumberFormat="1" applyFont="1" applyBorder="1">
      <alignment vertical="center"/>
    </xf>
    <xf numFmtId="41" fontId="9" fillId="0" borderId="0" xfId="1" applyNumberFormat="1" applyFont="1">
      <alignment vertical="center"/>
    </xf>
    <xf numFmtId="41" fontId="9" fillId="0" borderId="10" xfId="1" applyNumberFormat="1" applyFont="1" applyBorder="1">
      <alignment vertical="center"/>
    </xf>
    <xf numFmtId="41" fontId="9" fillId="0" borderId="15" xfId="0" applyNumberFormat="1" applyFont="1" applyBorder="1" applyAlignment="1">
      <alignment horizontal="left" vertical="center"/>
    </xf>
    <xf numFmtId="41" fontId="9" fillId="0" borderId="19" xfId="0" applyNumberFormat="1" applyFont="1" applyBorder="1" applyAlignment="1">
      <alignment horizontal="center" vertical="center"/>
    </xf>
    <xf numFmtId="41" fontId="9" fillId="0" borderId="19" xfId="1" applyNumberFormat="1" applyFont="1" applyBorder="1">
      <alignment vertical="center"/>
    </xf>
    <xf numFmtId="41" fontId="9" fillId="0" borderId="19" xfId="1" applyNumberFormat="1" applyFont="1" applyBorder="1" applyAlignment="1">
      <alignment horizontal="center" vertical="center"/>
    </xf>
    <xf numFmtId="41" fontId="9" fillId="0" borderId="9" xfId="0" applyNumberFormat="1" applyFont="1" applyBorder="1">
      <alignment vertical="center"/>
    </xf>
    <xf numFmtId="41" fontId="9" fillId="0" borderId="9" xfId="1" applyNumberFormat="1" applyFont="1" applyBorder="1">
      <alignment vertical="center"/>
    </xf>
    <xf numFmtId="41" fontId="9" fillId="0" borderId="10" xfId="0" applyNumberFormat="1" applyFont="1" applyBorder="1" applyAlignment="1">
      <alignment horizontal="center" vertical="center"/>
    </xf>
    <xf numFmtId="41" fontId="9" fillId="0" borderId="10" xfId="1" applyNumberFormat="1" applyFont="1" applyBorder="1" applyAlignment="1">
      <alignment horizontal="center" vertical="center"/>
    </xf>
    <xf numFmtId="41" fontId="9" fillId="0" borderId="0" xfId="0" applyNumberFormat="1" applyFont="1" applyAlignment="1">
      <alignment horizontal="center" vertical="center"/>
    </xf>
    <xf numFmtId="41" fontId="9" fillId="0" borderId="0" xfId="1" applyNumberFormat="1" applyFont="1" applyBorder="1">
      <alignment vertical="center"/>
    </xf>
    <xf numFmtId="41" fontId="9" fillId="0" borderId="0" xfId="1" applyNumberFormat="1" applyFont="1" applyBorder="1" applyAlignment="1">
      <alignment horizontal="center" vertical="center"/>
    </xf>
    <xf numFmtId="41" fontId="20" fillId="0" borderId="11" xfId="0" applyNumberFormat="1" applyFont="1" applyBorder="1">
      <alignment vertical="center"/>
    </xf>
    <xf numFmtId="41" fontId="16" fillId="0" borderId="11" xfId="0" applyNumberFormat="1" applyFont="1" applyBorder="1" applyAlignment="1">
      <alignment horizontal="left" vertical="center"/>
    </xf>
    <xf numFmtId="41" fontId="17" fillId="0" borderId="0" xfId="0" applyNumberFormat="1" applyFont="1" applyAlignment="1">
      <alignment horizontal="center" vertical="center"/>
    </xf>
    <xf numFmtId="41" fontId="6" fillId="0" borderId="0" xfId="2" applyNumberFormat="1" applyFont="1">
      <alignment vertical="center"/>
    </xf>
    <xf numFmtId="41" fontId="29" fillId="0" borderId="0" xfId="0" applyNumberFormat="1" applyFont="1" applyAlignment="1">
      <alignment horizontal="right" vertical="center"/>
    </xf>
    <xf numFmtId="41" fontId="6" fillId="0" borderId="17" xfId="0" applyNumberFormat="1" applyFont="1" applyBorder="1">
      <alignment vertical="center"/>
    </xf>
    <xf numFmtId="41" fontId="6" fillId="0" borderId="0" xfId="0" applyNumberFormat="1" applyFont="1" applyAlignment="1">
      <alignment horizontal="center" vertical="center"/>
    </xf>
    <xf numFmtId="41" fontId="6" fillId="0" borderId="10" xfId="0" applyNumberFormat="1" applyFont="1" applyBorder="1">
      <alignment vertical="center"/>
    </xf>
    <xf numFmtId="41" fontId="9" fillId="0" borderId="18" xfId="1" applyNumberFormat="1" applyFont="1" applyBorder="1">
      <alignment vertical="center"/>
    </xf>
    <xf numFmtId="41" fontId="9" fillId="0" borderId="18" xfId="1" applyNumberFormat="1" applyFont="1" applyBorder="1" applyAlignment="1">
      <alignment horizontal="center" vertical="center"/>
    </xf>
    <xf numFmtId="41" fontId="6" fillId="0" borderId="18" xfId="0" applyNumberFormat="1" applyFont="1" applyBorder="1">
      <alignment vertical="center"/>
    </xf>
    <xf numFmtId="41" fontId="9" fillId="0" borderId="17" xfId="0" applyNumberFormat="1" applyFont="1" applyBorder="1" applyAlignment="1">
      <alignment horizontal="center" vertical="center"/>
    </xf>
    <xf numFmtId="41" fontId="9" fillId="0" borderId="11" xfId="0" applyNumberFormat="1" applyFont="1" applyBorder="1" applyAlignment="1">
      <alignment horizontal="left" vertical="center"/>
    </xf>
    <xf numFmtId="41" fontId="6" fillId="0" borderId="11" xfId="1" applyNumberFormat="1" applyFont="1" applyBorder="1">
      <alignment vertical="center"/>
    </xf>
    <xf numFmtId="41" fontId="9" fillId="0" borderId="11" xfId="1" applyNumberFormat="1" applyFont="1" applyBorder="1">
      <alignment vertical="center"/>
    </xf>
    <xf numFmtId="41" fontId="6" fillId="0" borderId="11" xfId="0" applyNumberFormat="1" applyFont="1" applyBorder="1">
      <alignment vertical="center"/>
    </xf>
    <xf numFmtId="41" fontId="6" fillId="0" borderId="15" xfId="1" applyNumberFormat="1" applyFont="1" applyBorder="1">
      <alignment vertical="center"/>
    </xf>
    <xf numFmtId="41" fontId="34" fillId="0" borderId="0" xfId="0" applyNumberFormat="1" applyFont="1">
      <alignment vertical="center"/>
    </xf>
    <xf numFmtId="41" fontId="35" fillId="0" borderId="0" xfId="0" applyNumberFormat="1" applyFont="1">
      <alignment vertical="center"/>
    </xf>
    <xf numFmtId="41" fontId="33" fillId="0" borderId="0" xfId="0" applyNumberFormat="1" applyFont="1">
      <alignment vertical="center"/>
    </xf>
    <xf numFmtId="41" fontId="3" fillId="0" borderId="0" xfId="0" applyNumberFormat="1" applyFont="1">
      <alignment vertical="center"/>
    </xf>
    <xf numFmtId="41" fontId="5" fillId="0" borderId="0" xfId="0" applyNumberFormat="1" applyFont="1">
      <alignment vertical="center"/>
    </xf>
    <xf numFmtId="41" fontId="19" fillId="0" borderId="0" xfId="0" applyNumberFormat="1" applyFont="1" applyAlignment="1">
      <alignment horizontal="right" vertical="center"/>
    </xf>
    <xf numFmtId="41" fontId="6" fillId="3" borderId="15"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wrapText="1"/>
    </xf>
    <xf numFmtId="41" fontId="6" fillId="0" borderId="0" xfId="1" applyNumberFormat="1" applyFont="1" applyBorder="1">
      <alignment vertical="center"/>
    </xf>
    <xf numFmtId="41" fontId="6" fillId="0" borderId="15" xfId="1" applyNumberFormat="1" applyFont="1" applyBorder="1" applyAlignment="1">
      <alignment horizontal="center" vertical="center"/>
    </xf>
    <xf numFmtId="41" fontId="3" fillId="0" borderId="0" xfId="1" applyNumberFormat="1" applyFont="1">
      <alignment vertical="center"/>
    </xf>
    <xf numFmtId="41" fontId="3" fillId="0" borderId="0" xfId="1" applyNumberFormat="1" applyFont="1" applyBorder="1">
      <alignment vertical="center"/>
    </xf>
    <xf numFmtId="41" fontId="36" fillId="0" borderId="0" xfId="1" applyNumberFormat="1" applyFont="1" applyFill="1" applyBorder="1" applyAlignment="1">
      <alignment vertical="center"/>
    </xf>
    <xf numFmtId="41" fontId="33" fillId="0" borderId="0" xfId="1" applyNumberFormat="1" applyFont="1" applyBorder="1">
      <alignment vertical="center"/>
    </xf>
    <xf numFmtId="41" fontId="19" fillId="0" borderId="0" xfId="1" applyNumberFormat="1" applyFont="1" applyBorder="1" applyAlignment="1">
      <alignment horizontal="right" vertical="center"/>
    </xf>
    <xf numFmtId="41" fontId="38" fillId="0" borderId="0" xfId="0" applyNumberFormat="1" applyFont="1">
      <alignment vertical="center"/>
    </xf>
    <xf numFmtId="41" fontId="38" fillId="3" borderId="15" xfId="1" applyNumberFormat="1" applyFont="1" applyFill="1" applyBorder="1" applyAlignment="1">
      <alignment horizontal="center" vertical="center"/>
    </xf>
    <xf numFmtId="41" fontId="38" fillId="3" borderId="15" xfId="1" applyNumberFormat="1" applyFont="1" applyFill="1" applyBorder="1" applyAlignment="1">
      <alignment horizontal="center" vertical="center" wrapText="1"/>
    </xf>
    <xf numFmtId="41" fontId="38" fillId="0" borderId="0" xfId="1" applyNumberFormat="1" applyFont="1" applyBorder="1">
      <alignment vertical="center"/>
    </xf>
    <xf numFmtId="41" fontId="38" fillId="0" borderId="15" xfId="1" applyNumberFormat="1" applyFont="1" applyBorder="1">
      <alignment vertical="center"/>
    </xf>
    <xf numFmtId="41" fontId="38" fillId="0" borderId="15" xfId="1" applyNumberFormat="1" applyFont="1" applyFill="1" applyBorder="1">
      <alignment vertical="center"/>
    </xf>
    <xf numFmtId="41" fontId="38" fillId="0" borderId="15" xfId="1" applyNumberFormat="1" applyFont="1" applyBorder="1" applyAlignment="1">
      <alignment horizontal="center" vertical="center"/>
    </xf>
    <xf numFmtId="41" fontId="38" fillId="0" borderId="0" xfId="1" applyNumberFormat="1" applyFont="1" applyBorder="1" applyAlignment="1">
      <alignment horizontal="center" vertical="center"/>
    </xf>
    <xf numFmtId="41" fontId="37" fillId="0" borderId="0" xfId="1" applyNumberFormat="1" applyFont="1" applyBorder="1" applyAlignment="1">
      <alignment horizontal="right" vertical="center"/>
    </xf>
    <xf numFmtId="41" fontId="6" fillId="0" borderId="15" xfId="1" applyNumberFormat="1" applyFont="1" applyBorder="1" applyAlignment="1">
      <alignment horizontal="right" vertical="center"/>
    </xf>
    <xf numFmtId="41" fontId="18" fillId="0" borderId="15" xfId="1" applyNumberFormat="1" applyFont="1" applyBorder="1" applyAlignment="1">
      <alignment horizontal="right" vertical="center"/>
    </xf>
    <xf numFmtId="41" fontId="0" fillId="2" borderId="15" xfId="1" applyNumberFormat="1" applyFont="1" applyFill="1" applyBorder="1" applyAlignment="1">
      <alignment horizontal="right" vertical="center"/>
    </xf>
    <xf numFmtId="41" fontId="16" fillId="2" borderId="15" xfId="1" applyNumberFormat="1" applyFont="1" applyFill="1" applyBorder="1" applyAlignment="1">
      <alignment horizontal="right" vertical="center"/>
    </xf>
    <xf numFmtId="41" fontId="16" fillId="2" borderId="10" xfId="1" applyNumberFormat="1" applyFont="1" applyFill="1" applyBorder="1" applyAlignment="1">
      <alignment horizontal="right" vertical="center"/>
    </xf>
    <xf numFmtId="41" fontId="0" fillId="0" borderId="15" xfId="1" applyNumberFormat="1" applyFont="1" applyFill="1" applyBorder="1">
      <alignment vertical="center"/>
    </xf>
    <xf numFmtId="41" fontId="0" fillId="0" borderId="15" xfId="1" applyNumberFormat="1" applyFont="1" applyFill="1" applyBorder="1" applyAlignment="1">
      <alignment horizontal="right" vertical="center"/>
    </xf>
    <xf numFmtId="41" fontId="16" fillId="0" borderId="15" xfId="1" applyNumberFormat="1" applyFont="1" applyFill="1" applyBorder="1">
      <alignment vertical="center"/>
    </xf>
    <xf numFmtId="41" fontId="16" fillId="0" borderId="13" xfId="1" applyNumberFormat="1" applyFont="1" applyFill="1" applyBorder="1" applyAlignment="1">
      <alignment horizontal="right" vertical="center"/>
    </xf>
    <xf numFmtId="41" fontId="16" fillId="0" borderId="15" xfId="1" applyNumberFormat="1" applyFont="1" applyFill="1" applyBorder="1" applyAlignment="1">
      <alignment horizontal="right" vertical="center"/>
    </xf>
    <xf numFmtId="41" fontId="16" fillId="0" borderId="10" xfId="1" applyNumberFormat="1" applyFont="1" applyFill="1" applyBorder="1">
      <alignment vertical="center"/>
    </xf>
    <xf numFmtId="41" fontId="16" fillId="0" borderId="6" xfId="1" applyNumberFormat="1" applyFont="1" applyFill="1" applyBorder="1" applyAlignment="1">
      <alignment horizontal="right" vertical="center"/>
    </xf>
    <xf numFmtId="41" fontId="16" fillId="0" borderId="10" xfId="1" applyNumberFormat="1" applyFont="1" applyFill="1" applyBorder="1" applyAlignment="1">
      <alignment horizontal="right" vertical="center"/>
    </xf>
    <xf numFmtId="41" fontId="17" fillId="0" borderId="0" xfId="0" applyNumberFormat="1" applyFont="1">
      <alignment vertical="center"/>
    </xf>
    <xf numFmtId="0" fontId="6" fillId="3" borderId="15" xfId="2" applyFont="1" applyFill="1" applyBorder="1" applyAlignment="1">
      <alignment horizontal="center" vertical="center" wrapText="1"/>
    </xf>
    <xf numFmtId="41" fontId="18" fillId="0" borderId="15" xfId="1" applyNumberFormat="1" applyFont="1" applyBorder="1" applyAlignment="1">
      <alignment vertical="center"/>
    </xf>
    <xf numFmtId="0" fontId="6" fillId="3" borderId="3" xfId="2" applyFont="1" applyFill="1" applyBorder="1" applyAlignment="1">
      <alignment horizontal="center" vertical="center" wrapText="1"/>
    </xf>
    <xf numFmtId="41" fontId="6" fillId="0" borderId="3" xfId="1" applyNumberFormat="1" applyFont="1" applyBorder="1" applyAlignment="1">
      <alignment vertical="center"/>
    </xf>
    <xf numFmtId="41" fontId="6" fillId="0" borderId="3" xfId="1" applyNumberFormat="1" applyFont="1" applyBorder="1" applyAlignment="1">
      <alignment horizontal="right" vertical="center"/>
    </xf>
    <xf numFmtId="41" fontId="8" fillId="0" borderId="15" xfId="3" applyNumberFormat="1" applyFont="1" applyBorder="1" applyAlignment="1">
      <alignment horizontal="center" vertical="center"/>
    </xf>
    <xf numFmtId="41" fontId="8" fillId="0" borderId="17" xfId="3" applyNumberFormat="1" applyFont="1" applyBorder="1" applyAlignment="1">
      <alignment horizontal="center" vertical="center"/>
    </xf>
    <xf numFmtId="41" fontId="8" fillId="0" borderId="9" xfId="3" applyNumberFormat="1" applyFont="1" applyBorder="1" applyAlignment="1">
      <alignment horizontal="center" vertical="center"/>
    </xf>
    <xf numFmtId="41" fontId="8" fillId="2" borderId="9" xfId="3" applyNumberFormat="1" applyFont="1" applyFill="1" applyBorder="1" applyAlignment="1">
      <alignment horizontal="center" vertical="center" wrapText="1"/>
    </xf>
    <xf numFmtId="41" fontId="8" fillId="0" borderId="15" xfId="3" applyNumberFormat="1" applyFont="1" applyBorder="1" applyAlignment="1">
      <alignment vertical="center"/>
    </xf>
    <xf numFmtId="41" fontId="8" fillId="2" borderId="15" xfId="3" applyNumberFormat="1" applyFont="1" applyFill="1" applyBorder="1" applyAlignment="1">
      <alignment horizontal="center" vertical="center" wrapText="1"/>
    </xf>
    <xf numFmtId="38" fontId="0" fillId="2" borderId="0" xfId="1" applyFont="1" applyFill="1" applyAlignment="1">
      <alignment horizontal="center" vertical="center"/>
    </xf>
    <xf numFmtId="38" fontId="0" fillId="0" borderId="0" xfId="1" applyFont="1">
      <alignment vertical="center"/>
    </xf>
    <xf numFmtId="10" fontId="38" fillId="0" borderId="15" xfId="17" applyNumberFormat="1" applyFont="1" applyBorder="1">
      <alignment vertical="center"/>
    </xf>
    <xf numFmtId="0" fontId="9" fillId="0" borderId="15" xfId="0" applyFont="1" applyBorder="1">
      <alignment vertical="center"/>
    </xf>
    <xf numFmtId="0" fontId="9" fillId="0" borderId="10" xfId="0" applyFont="1" applyBorder="1" applyAlignment="1">
      <alignment horizontal="left" vertical="center"/>
    </xf>
    <xf numFmtId="38" fontId="9" fillId="0" borderId="10" xfId="1" applyFont="1" applyBorder="1">
      <alignment vertical="center"/>
    </xf>
    <xf numFmtId="38" fontId="9" fillId="0" borderId="10" xfId="1" applyFont="1" applyBorder="1" applyAlignment="1">
      <alignment horizontal="left" vertical="center"/>
    </xf>
    <xf numFmtId="0" fontId="9" fillId="0" borderId="9" xfId="0" applyFont="1" applyBorder="1">
      <alignment vertical="center"/>
    </xf>
    <xf numFmtId="38" fontId="9" fillId="0" borderId="15" xfId="1" applyFont="1" applyBorder="1" applyAlignment="1">
      <alignment vertical="center" wrapText="1"/>
    </xf>
    <xf numFmtId="0" fontId="9" fillId="0" borderId="15" xfId="0" applyFont="1" applyBorder="1" applyAlignment="1">
      <alignment vertical="center" wrapText="1"/>
    </xf>
    <xf numFmtId="42" fontId="29" fillId="0" borderId="7" xfId="0" applyNumberFormat="1" applyFont="1" applyBorder="1" applyAlignment="1">
      <alignment horizontal="left" vertical="center" wrapText="1"/>
    </xf>
    <xf numFmtId="42" fontId="29" fillId="0" borderId="3" xfId="0" applyNumberFormat="1" applyFont="1" applyBorder="1" applyAlignment="1">
      <alignment vertical="center" wrapText="1"/>
    </xf>
    <xf numFmtId="42" fontId="29" fillId="0" borderId="15" xfId="0" applyNumberFormat="1" applyFont="1" applyBorder="1" applyAlignment="1">
      <alignment horizontal="left" vertical="center" wrapText="1"/>
    </xf>
    <xf numFmtId="42" fontId="29" fillId="0" borderId="7" xfId="0" applyNumberFormat="1" applyFont="1" applyBorder="1">
      <alignment vertical="center"/>
    </xf>
    <xf numFmtId="42" fontId="29" fillId="0" borderId="10" xfId="0" applyNumberFormat="1" applyFont="1" applyBorder="1">
      <alignment vertical="center"/>
    </xf>
    <xf numFmtId="42" fontId="29" fillId="0" borderId="15" xfId="0" applyNumberFormat="1" applyFont="1" applyBorder="1">
      <alignment vertical="center"/>
    </xf>
    <xf numFmtId="42" fontId="29" fillId="0" borderId="7" xfId="0" applyNumberFormat="1" applyFont="1" applyBorder="1" applyAlignment="1">
      <alignment horizontal="left" vertical="center"/>
    </xf>
    <xf numFmtId="42" fontId="29" fillId="0" borderId="7" xfId="0" applyNumberFormat="1" applyFont="1" applyBorder="1" applyAlignment="1">
      <alignment vertical="center" wrapText="1"/>
    </xf>
    <xf numFmtId="42" fontId="29" fillId="0" borderId="3" xfId="0" applyNumberFormat="1" applyFont="1" applyBorder="1" applyAlignment="1">
      <alignment horizontal="left" vertical="center" wrapText="1"/>
    </xf>
    <xf numFmtId="42" fontId="29" fillId="0" borderId="3" xfId="0" applyNumberFormat="1" applyFont="1" applyBorder="1">
      <alignment vertical="center"/>
    </xf>
    <xf numFmtId="41" fontId="0" fillId="0" borderId="15" xfId="2" applyNumberFormat="1" applyFont="1" applyBorder="1" applyAlignment="1">
      <alignment horizontal="left" vertical="center"/>
    </xf>
    <xf numFmtId="0" fontId="0" fillId="2" borderId="15" xfId="0" applyFill="1" applyBorder="1" applyAlignment="1">
      <alignment horizontal="left" vertical="center"/>
    </xf>
    <xf numFmtId="41" fontId="6" fillId="0" borderId="15" xfId="1" applyNumberFormat="1" applyFont="1" applyBorder="1" applyAlignment="1">
      <alignment vertical="center"/>
    </xf>
    <xf numFmtId="41" fontId="6" fillId="0" borderId="3" xfId="1" applyNumberFormat="1" applyFont="1" applyFill="1" applyBorder="1" applyAlignment="1">
      <alignment vertical="center"/>
    </xf>
    <xf numFmtId="41" fontId="6" fillId="3" borderId="15" xfId="1" applyNumberFormat="1" applyFont="1" applyFill="1" applyBorder="1" applyAlignment="1">
      <alignment horizontal="center" vertical="center" wrapText="1"/>
    </xf>
    <xf numFmtId="41" fontId="6" fillId="0" borderId="15" xfId="1" applyNumberFormat="1" applyFont="1" applyFill="1" applyBorder="1" applyAlignment="1">
      <alignment horizontal="right" vertical="center"/>
    </xf>
    <xf numFmtId="3" fontId="0" fillId="2" borderId="0" xfId="0" applyNumberFormat="1" applyFill="1">
      <alignment vertical="center"/>
    </xf>
    <xf numFmtId="10" fontId="6" fillId="0" borderId="15" xfId="1" applyNumberFormat="1" applyFont="1" applyBorder="1">
      <alignment vertical="center"/>
    </xf>
    <xf numFmtId="10" fontId="6" fillId="0" borderId="15" xfId="1" applyNumberFormat="1" applyFont="1" applyBorder="1" applyAlignment="1">
      <alignment horizontal="center" vertical="center"/>
    </xf>
    <xf numFmtId="10" fontId="28" fillId="0" borderId="15" xfId="17" applyNumberFormat="1" applyFont="1" applyFill="1" applyBorder="1" applyAlignment="1">
      <alignment horizontal="right" vertical="center"/>
    </xf>
    <xf numFmtId="0" fontId="11"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0" fillId="0" borderId="0" xfId="0" applyAlignment="1">
      <alignment horizontal="right" vertical="center"/>
    </xf>
    <xf numFmtId="0" fontId="6" fillId="0" borderId="15" xfId="2" applyFont="1" applyBorder="1" applyAlignment="1">
      <alignment horizontal="left" vertical="center" wrapText="1"/>
    </xf>
    <xf numFmtId="0" fontId="6" fillId="3" borderId="15" xfId="2" applyFont="1" applyFill="1" applyBorder="1" applyAlignment="1">
      <alignment horizontal="center" vertical="center" wrapText="1"/>
    </xf>
    <xf numFmtId="0" fontId="6" fillId="0" borderId="15" xfId="2" applyFont="1" applyBorder="1" applyAlignment="1">
      <alignment horizontal="left" vertical="center"/>
    </xf>
    <xf numFmtId="0" fontId="6" fillId="2" borderId="15" xfId="2" applyFont="1" applyFill="1" applyBorder="1" applyAlignment="1">
      <alignment horizontal="left" vertical="center" wrapText="1"/>
    </xf>
    <xf numFmtId="0" fontId="6" fillId="2" borderId="15" xfId="2" applyFont="1" applyFill="1" applyBorder="1" applyAlignment="1">
      <alignment horizontal="left" vertical="center"/>
    </xf>
    <xf numFmtId="0" fontId="18" fillId="0" borderId="15" xfId="0" applyFont="1" applyBorder="1" applyAlignment="1">
      <alignment horizontal="left" vertical="center"/>
    </xf>
    <xf numFmtId="38" fontId="6" fillId="3" borderId="15" xfId="1" applyFont="1" applyFill="1" applyBorder="1" applyAlignment="1">
      <alignment horizontal="center" vertical="center" wrapText="1"/>
    </xf>
    <xf numFmtId="0" fontId="6" fillId="0" borderId="3" xfId="2" applyFont="1" applyBorder="1" applyAlignment="1">
      <alignment horizontal="center" vertical="center"/>
    </xf>
    <xf numFmtId="0" fontId="6" fillId="0" borderId="13" xfId="2" applyFont="1" applyBorder="1" applyAlignment="1">
      <alignment horizontal="center" vertical="center"/>
    </xf>
    <xf numFmtId="0" fontId="6" fillId="0" borderId="3" xfId="2" applyFont="1" applyBorder="1" applyAlignment="1">
      <alignment horizontal="left" vertical="center" wrapText="1"/>
    </xf>
    <xf numFmtId="0" fontId="6" fillId="0" borderId="13" xfId="2" applyFont="1" applyBorder="1" applyAlignment="1">
      <alignment horizontal="left" vertical="center" wrapText="1"/>
    </xf>
    <xf numFmtId="38" fontId="6" fillId="3" borderId="3" xfId="1" applyFont="1" applyFill="1" applyBorder="1" applyAlignment="1">
      <alignment horizontal="center" vertical="center" wrapText="1"/>
    </xf>
    <xf numFmtId="0" fontId="6" fillId="0" borderId="3" xfId="2" applyFont="1" applyBorder="1" applyAlignment="1">
      <alignment horizontal="left" vertical="center"/>
    </xf>
    <xf numFmtId="0" fontId="6" fillId="0" borderId="13" xfId="2" applyFont="1" applyBorder="1" applyAlignment="1">
      <alignment horizontal="left" vertical="center"/>
    </xf>
    <xf numFmtId="0" fontId="6" fillId="0" borderId="15" xfId="2" applyFont="1" applyBorder="1" applyAlignment="1">
      <alignment horizontal="center" vertical="center"/>
    </xf>
    <xf numFmtId="0" fontId="19" fillId="0" borderId="3" xfId="0" applyFont="1" applyBorder="1" applyAlignment="1">
      <alignment horizontal="left" vertical="center"/>
    </xf>
    <xf numFmtId="0" fontId="18" fillId="0" borderId="13" xfId="0" applyFont="1" applyBorder="1" applyAlignment="1">
      <alignment horizontal="left" vertical="center"/>
    </xf>
    <xf numFmtId="41" fontId="9" fillId="3" borderId="17" xfId="0" applyNumberFormat="1" applyFont="1" applyFill="1" applyBorder="1" applyAlignment="1">
      <alignment horizontal="center" vertical="center" wrapText="1"/>
    </xf>
    <xf numFmtId="41" fontId="9" fillId="3" borderId="10" xfId="0" applyNumberFormat="1" applyFont="1" applyFill="1" applyBorder="1" applyAlignment="1">
      <alignment horizontal="center" vertical="center"/>
    </xf>
    <xf numFmtId="41" fontId="9" fillId="3" borderId="15" xfId="0" applyNumberFormat="1" applyFont="1" applyFill="1" applyBorder="1" applyAlignment="1">
      <alignment horizontal="center" vertical="center"/>
    </xf>
    <xf numFmtId="41" fontId="9" fillId="3" borderId="17" xfId="0" applyNumberFormat="1" applyFont="1" applyFill="1" applyBorder="1" applyAlignment="1">
      <alignment horizontal="center" vertical="center"/>
    </xf>
    <xf numFmtId="41" fontId="23" fillId="3" borderId="12" xfId="0" applyNumberFormat="1" applyFont="1" applyFill="1" applyBorder="1" applyAlignment="1">
      <alignment horizontal="center" vertical="center" wrapText="1"/>
    </xf>
    <xf numFmtId="41" fontId="23" fillId="3" borderId="7" xfId="0" applyNumberFormat="1" applyFont="1" applyFill="1" applyBorder="1" applyAlignment="1">
      <alignment horizontal="center" vertical="center" wrapText="1"/>
    </xf>
    <xf numFmtId="41" fontId="23" fillId="3" borderId="17" xfId="0" applyNumberFormat="1" applyFont="1" applyFill="1" applyBorder="1" applyAlignment="1">
      <alignment horizontal="center" vertical="center" wrapText="1"/>
    </xf>
    <xf numFmtId="41" fontId="22" fillId="3" borderId="10" xfId="0" applyNumberFormat="1" applyFont="1" applyFill="1" applyBorder="1" applyAlignment="1">
      <alignment horizontal="center" vertical="center"/>
    </xf>
    <xf numFmtId="41" fontId="23" fillId="3" borderId="10" xfId="0" applyNumberFormat="1" applyFont="1" applyFill="1" applyBorder="1" applyAlignment="1">
      <alignment horizontal="center" vertical="center" wrapText="1"/>
    </xf>
    <xf numFmtId="41" fontId="23" fillId="3" borderId="14" xfId="0" applyNumberFormat="1" applyFont="1" applyFill="1" applyBorder="1" applyAlignment="1">
      <alignment horizontal="center" vertical="center" wrapText="1"/>
    </xf>
    <xf numFmtId="41" fontId="22" fillId="3" borderId="6" xfId="0" applyNumberFormat="1" applyFont="1" applyFill="1" applyBorder="1" applyAlignment="1">
      <alignment horizontal="center" vertical="center"/>
    </xf>
    <xf numFmtId="0" fontId="26" fillId="0" borderId="27" xfId="0" applyFont="1" applyBorder="1" applyAlignment="1">
      <alignment horizontal="center" vertical="center"/>
    </xf>
    <xf numFmtId="0" fontId="26" fillId="0" borderId="2" xfId="0" applyFont="1" applyBorder="1" applyAlignment="1">
      <alignment horizontal="center" vertical="center"/>
    </xf>
    <xf numFmtId="0" fontId="26" fillId="0" borderId="13" xfId="0" applyFont="1" applyBorder="1" applyAlignment="1">
      <alignment horizontal="center" vertical="center"/>
    </xf>
    <xf numFmtId="0" fontId="28" fillId="3" borderId="17" xfId="0" applyFont="1" applyFill="1" applyBorder="1" applyAlignment="1">
      <alignment horizontal="center" vertical="center" wrapText="1"/>
    </xf>
    <xf numFmtId="0" fontId="0" fillId="3" borderId="10" xfId="0" applyFill="1" applyBorder="1" applyAlignment="1">
      <alignment horizontal="center" vertical="center"/>
    </xf>
    <xf numFmtId="0" fontId="28" fillId="3" borderId="12" xfId="0" applyFont="1" applyFill="1" applyBorder="1" applyAlignment="1">
      <alignment horizontal="center" vertical="center" wrapText="1"/>
    </xf>
    <xf numFmtId="0" fontId="28" fillId="3" borderId="7" xfId="0" applyFont="1" applyFill="1" applyBorder="1" applyAlignment="1">
      <alignment horizontal="center" vertical="center" wrapText="1"/>
    </xf>
    <xf numFmtId="0" fontId="28" fillId="3" borderId="25" xfId="0" applyFont="1" applyFill="1" applyBorder="1" applyAlignment="1">
      <alignment horizontal="center" vertical="center"/>
    </xf>
    <xf numFmtId="0" fontId="28" fillId="3" borderId="11" xfId="0" applyFont="1" applyFill="1" applyBorder="1" applyAlignment="1">
      <alignment horizontal="center" vertical="center"/>
    </xf>
    <xf numFmtId="0" fontId="28" fillId="3" borderId="14" xfId="0" applyFont="1" applyFill="1" applyBorder="1" applyAlignment="1">
      <alignment horizontal="center" vertical="center"/>
    </xf>
    <xf numFmtId="0" fontId="28" fillId="3" borderId="26" xfId="0" applyFont="1" applyFill="1" applyBorder="1" applyAlignment="1">
      <alignment horizontal="center" vertical="center"/>
    </xf>
    <xf numFmtId="0" fontId="28" fillId="3" borderId="5" xfId="0" applyFont="1" applyFill="1" applyBorder="1" applyAlignment="1">
      <alignment horizontal="center" vertical="center"/>
    </xf>
    <xf numFmtId="0" fontId="28" fillId="3" borderId="6" xfId="0" applyFont="1" applyFill="1" applyBorder="1" applyAlignment="1">
      <alignment horizontal="center" vertical="center"/>
    </xf>
    <xf numFmtId="0" fontId="28"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8" fillId="3" borderId="23" xfId="0" applyFont="1" applyFill="1" applyBorder="1" applyAlignment="1">
      <alignment horizontal="center" vertical="center" wrapText="1"/>
    </xf>
    <xf numFmtId="0" fontId="0" fillId="3" borderId="24" xfId="0" applyFill="1" applyBorder="1" applyAlignment="1">
      <alignment horizontal="center" vertical="center"/>
    </xf>
    <xf numFmtId="41" fontId="9" fillId="3" borderId="10" xfId="0" applyNumberFormat="1" applyFont="1" applyFill="1" applyBorder="1" applyAlignment="1">
      <alignment horizontal="center" vertical="center" wrapText="1"/>
    </xf>
    <xf numFmtId="41" fontId="9" fillId="3" borderId="3" xfId="0" applyNumberFormat="1" applyFont="1" applyFill="1" applyBorder="1" applyAlignment="1">
      <alignment horizontal="center" vertical="center" wrapText="1"/>
    </xf>
    <xf numFmtId="41" fontId="9" fillId="3" borderId="13" xfId="0" applyNumberFormat="1" applyFont="1" applyFill="1" applyBorder="1" applyAlignment="1">
      <alignment horizontal="center" vertical="center" wrapText="1"/>
    </xf>
    <xf numFmtId="41" fontId="29" fillId="0" borderId="3" xfId="0" applyNumberFormat="1" applyFont="1" applyBorder="1" applyAlignment="1">
      <alignment horizontal="center" vertical="center"/>
    </xf>
    <xf numFmtId="41" fontId="29" fillId="0" borderId="13" xfId="0" applyNumberFormat="1" applyFont="1" applyBorder="1" applyAlignment="1">
      <alignment horizontal="center" vertical="center"/>
    </xf>
    <xf numFmtId="41" fontId="29" fillId="3" borderId="15" xfId="0" applyNumberFormat="1" applyFont="1" applyFill="1" applyBorder="1" applyAlignment="1">
      <alignment horizontal="center" vertical="center"/>
    </xf>
    <xf numFmtId="41" fontId="29" fillId="2" borderId="12" xfId="0" applyNumberFormat="1" applyFont="1" applyFill="1" applyBorder="1" applyAlignment="1">
      <alignment horizontal="left" vertical="center" wrapText="1"/>
    </xf>
    <xf numFmtId="41" fontId="29" fillId="2" borderId="14" xfId="0" applyNumberFormat="1" applyFont="1" applyFill="1" applyBorder="1" applyAlignment="1">
      <alignment horizontal="left" vertical="center" wrapText="1"/>
    </xf>
    <xf numFmtId="41" fontId="29" fillId="2" borderId="1" xfId="0" applyNumberFormat="1" applyFont="1" applyFill="1" applyBorder="1" applyAlignment="1">
      <alignment horizontal="left" vertical="center" wrapText="1"/>
    </xf>
    <xf numFmtId="41" fontId="29" fillId="2" borderId="4" xfId="0" applyNumberFormat="1" applyFont="1" applyFill="1" applyBorder="1" applyAlignment="1">
      <alignment horizontal="left" vertical="center" wrapText="1"/>
    </xf>
    <xf numFmtId="41" fontId="29" fillId="2" borderId="7" xfId="0" applyNumberFormat="1" applyFont="1" applyFill="1" applyBorder="1" applyAlignment="1">
      <alignment horizontal="left" vertical="center" wrapText="1"/>
    </xf>
    <xf numFmtId="41" fontId="29" fillId="2" borderId="6" xfId="0" applyNumberFormat="1" applyFont="1" applyFill="1" applyBorder="1" applyAlignment="1">
      <alignment horizontal="left" vertical="center" wrapText="1"/>
    </xf>
    <xf numFmtId="41" fontId="29" fillId="2" borderId="12" xfId="0" applyNumberFormat="1" applyFont="1" applyFill="1" applyBorder="1" applyAlignment="1">
      <alignment horizontal="left" vertical="center"/>
    </xf>
    <xf numFmtId="41" fontId="29" fillId="2" borderId="14" xfId="0" applyNumberFormat="1" applyFont="1" applyFill="1" applyBorder="1" applyAlignment="1">
      <alignment horizontal="left" vertical="center"/>
    </xf>
    <xf numFmtId="41" fontId="29" fillId="2" borderId="1" xfId="0" applyNumberFormat="1" applyFont="1" applyFill="1" applyBorder="1" applyAlignment="1">
      <alignment horizontal="left" vertical="center"/>
    </xf>
    <xf numFmtId="41" fontId="29" fillId="2" borderId="4" xfId="0" applyNumberFormat="1" applyFont="1" applyFill="1" applyBorder="1" applyAlignment="1">
      <alignment horizontal="left" vertical="center"/>
    </xf>
    <xf numFmtId="41" fontId="29" fillId="2" borderId="7" xfId="0" applyNumberFormat="1" applyFont="1" applyFill="1" applyBorder="1" applyAlignment="1">
      <alignment horizontal="left" vertical="center"/>
    </xf>
    <xf numFmtId="41" fontId="29" fillId="2" borderId="6" xfId="0" applyNumberFormat="1" applyFont="1" applyFill="1" applyBorder="1" applyAlignment="1">
      <alignment horizontal="left" vertical="center"/>
    </xf>
    <xf numFmtId="41" fontId="8" fillId="0" borderId="15" xfId="3" applyNumberFormat="1" applyFont="1" applyBorder="1" applyAlignment="1">
      <alignment horizontal="center" vertical="center"/>
    </xf>
    <xf numFmtId="41" fontId="8" fillId="0" borderId="3" xfId="3" applyNumberFormat="1" applyFont="1" applyBorder="1" applyAlignment="1">
      <alignment horizontal="center" vertical="center"/>
    </xf>
    <xf numFmtId="41" fontId="8" fillId="0" borderId="2" xfId="3" applyNumberFormat="1" applyFont="1" applyBorder="1" applyAlignment="1">
      <alignment horizontal="center" vertical="center"/>
    </xf>
    <xf numFmtId="41" fontId="8" fillId="0" borderId="13" xfId="3" applyNumberFormat="1" applyFont="1" applyBorder="1" applyAlignment="1">
      <alignment horizontal="center" vertical="center"/>
    </xf>
    <xf numFmtId="41" fontId="8" fillId="0" borderId="17" xfId="3" applyNumberFormat="1" applyFont="1" applyBorder="1" applyAlignment="1">
      <alignment horizontal="center" vertical="center"/>
    </xf>
    <xf numFmtId="41" fontId="8" fillId="0" borderId="9" xfId="3" applyNumberFormat="1" applyFont="1" applyBorder="1" applyAlignment="1">
      <alignment horizontal="center" vertical="center"/>
    </xf>
    <xf numFmtId="41" fontId="8" fillId="0" borderId="17" xfId="3" applyNumberFormat="1" applyFont="1" applyBorder="1" applyAlignment="1">
      <alignment horizontal="left" vertical="center" wrapText="1"/>
    </xf>
    <xf numFmtId="41" fontId="8" fillId="0" borderId="9" xfId="3" applyNumberFormat="1" applyFont="1" applyBorder="1" applyAlignment="1">
      <alignment horizontal="left" vertical="center" wrapText="1"/>
    </xf>
    <xf numFmtId="41" fontId="8" fillId="0" borderId="10" xfId="3" applyNumberFormat="1" applyFont="1" applyBorder="1" applyAlignment="1">
      <alignment horizontal="left" vertical="center" wrapText="1"/>
    </xf>
    <xf numFmtId="41" fontId="8" fillId="0" borderId="9" xfId="3" applyNumberFormat="1" applyFont="1" applyBorder="1" applyAlignment="1">
      <alignment horizontal="left" vertical="center"/>
    </xf>
    <xf numFmtId="41" fontId="8" fillId="0" borderId="10" xfId="3" applyNumberFormat="1" applyFont="1" applyBorder="1" applyAlignment="1">
      <alignment horizontal="left" vertical="center"/>
    </xf>
    <xf numFmtId="41" fontId="25" fillId="0" borderId="0" xfId="0" applyNumberFormat="1" applyFont="1" applyAlignment="1">
      <alignment horizontal="left" vertical="center"/>
    </xf>
    <xf numFmtId="41" fontId="30" fillId="0" borderId="0" xfId="0" applyNumberFormat="1" applyFont="1" applyAlignment="1">
      <alignment horizontal="left" vertical="center"/>
    </xf>
    <xf numFmtId="41" fontId="8" fillId="0" borderId="10" xfId="3" applyNumberFormat="1" applyFont="1" applyBorder="1" applyAlignment="1">
      <alignment horizontal="center" vertical="center"/>
    </xf>
    <xf numFmtId="41" fontId="8" fillId="0" borderId="17" xfId="3" applyNumberFormat="1" applyFont="1" applyBorder="1" applyAlignment="1">
      <alignment horizontal="left" vertical="center"/>
    </xf>
    <xf numFmtId="41" fontId="8" fillId="0" borderId="17" xfId="3" applyNumberFormat="1" applyFont="1" applyBorder="1" applyAlignment="1">
      <alignment horizontal="center" vertical="center" wrapText="1"/>
    </xf>
    <xf numFmtId="41" fontId="8" fillId="0" borderId="9" xfId="3" applyNumberFormat="1" applyFont="1" applyBorder="1" applyAlignment="1">
      <alignment horizontal="center" vertical="center" wrapText="1"/>
    </xf>
    <xf numFmtId="41" fontId="8" fillId="2" borderId="17" xfId="3" applyNumberFormat="1" applyFont="1" applyFill="1" applyBorder="1" applyAlignment="1">
      <alignment horizontal="center" vertical="center" wrapText="1"/>
    </xf>
    <xf numFmtId="41" fontId="8" fillId="2" borderId="9" xfId="3" applyNumberFormat="1" applyFont="1" applyFill="1" applyBorder="1" applyAlignment="1">
      <alignment horizontal="center" vertical="center" wrapText="1"/>
    </xf>
    <xf numFmtId="41" fontId="8" fillId="2" borderId="10" xfId="3" applyNumberFormat="1" applyFont="1" applyFill="1" applyBorder="1" applyAlignment="1">
      <alignment horizontal="center" vertical="center" wrapText="1"/>
    </xf>
    <xf numFmtId="41" fontId="8" fillId="2" borderId="9" xfId="3" applyNumberFormat="1" applyFont="1" applyFill="1" applyBorder="1" applyAlignment="1">
      <alignment horizontal="center" vertical="center"/>
    </xf>
    <xf numFmtId="41" fontId="8" fillId="2" borderId="10" xfId="3" applyNumberFormat="1" applyFont="1" applyFill="1" applyBorder="1" applyAlignment="1">
      <alignment horizontal="center" vertical="center"/>
    </xf>
    <xf numFmtId="0" fontId="0" fillId="2" borderId="5" xfId="0" applyFill="1" applyBorder="1" applyAlignment="1">
      <alignment horizontal="left" vertical="center"/>
    </xf>
    <xf numFmtId="0" fontId="16" fillId="2" borderId="5" xfId="0" applyFont="1" applyFill="1" applyBorder="1" applyAlignment="1">
      <alignment horizontal="left" vertical="center"/>
    </xf>
    <xf numFmtId="0" fontId="19" fillId="2" borderId="5" xfId="0" applyFont="1" applyFill="1" applyBorder="1" applyAlignment="1">
      <alignment horizontal="right" vertical="center"/>
    </xf>
    <xf numFmtId="0" fontId="0" fillId="3" borderId="15" xfId="0" applyFill="1" applyBorder="1" applyAlignment="1">
      <alignment horizontal="center" vertical="center"/>
    </xf>
    <xf numFmtId="0" fontId="0" fillId="3" borderId="13" xfId="0" applyFill="1" applyBorder="1" applyAlignment="1">
      <alignment horizontal="center" vertical="center"/>
    </xf>
    <xf numFmtId="41" fontId="16" fillId="0" borderId="0" xfId="0" applyNumberFormat="1" applyFont="1" applyAlignment="1">
      <alignment horizontal="left" vertical="center"/>
    </xf>
  </cellXfs>
  <cellStyles count="19">
    <cellStyle name="パーセント" xfId="17" builtinId="5"/>
    <cellStyle name="桁区切り" xfId="1" builtinId="6"/>
    <cellStyle name="桁区切り 2" xfId="5" xr:uid="{00000000-0005-0000-0000-000002000000}"/>
    <cellStyle name="桁区切り 2 2" xfId="16" xr:uid="{00000000-0005-0000-0000-000003000000}"/>
    <cellStyle name="桁区切り 2 3" xfId="8" xr:uid="{00000000-0005-0000-0000-000004000000}"/>
    <cellStyle name="桁区切り 3" xfId="14" xr:uid="{00000000-0005-0000-0000-000005000000}"/>
    <cellStyle name="標準" xfId="0" builtinId="0"/>
    <cellStyle name="標準 2" xfId="2" xr:uid="{00000000-0005-0000-0000-000007000000}"/>
    <cellStyle name="標準 2 2" xfId="9" xr:uid="{00000000-0005-0000-0000-000008000000}"/>
    <cellStyle name="標準 2 3" xfId="10" xr:uid="{00000000-0005-0000-0000-000009000000}"/>
    <cellStyle name="標準 2 4" xfId="15" xr:uid="{00000000-0005-0000-0000-00000A000000}"/>
    <cellStyle name="標準 2 5" xfId="7" xr:uid="{00000000-0005-0000-0000-00000B000000}"/>
    <cellStyle name="標準 3" xfId="12" xr:uid="{00000000-0005-0000-0000-00000C000000}"/>
    <cellStyle name="標準 4" xfId="11" xr:uid="{00000000-0005-0000-0000-00000D000000}"/>
    <cellStyle name="標準 5" xfId="13" xr:uid="{00000000-0005-0000-0000-00000E000000}"/>
    <cellStyle name="標準 6" xfId="6" xr:uid="{00000000-0005-0000-0000-00000F000000}"/>
    <cellStyle name="標準 7" xfId="18" xr:uid="{ED3D182E-3A6F-4709-9B17-125D374F9E37}"/>
    <cellStyle name="標準_附属明細表PL・NW・WS　20060423修正版" xfId="3" xr:uid="{00000000-0005-0000-0000-000010000000}"/>
    <cellStyle name="標準１" xfId="4" xr:uid="{00000000-0005-0000-0000-00001100000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750094</xdr:colOff>
      <xdr:row>3</xdr:row>
      <xdr:rowOff>178593</xdr:rowOff>
    </xdr:from>
    <xdr:to>
      <xdr:col>6</xdr:col>
      <xdr:colOff>206375</xdr:colOff>
      <xdr:row>5</xdr:row>
      <xdr:rowOff>367975</xdr:rowOff>
    </xdr:to>
    <xdr:pic>
      <xdr:nvPicPr>
        <xdr:cNvPr id="2" name="図 1">
          <a:extLst>
            <a:ext uri="{FF2B5EF4-FFF2-40B4-BE49-F238E27FC236}">
              <a16:creationId xmlns:a16="http://schemas.microsoft.com/office/drawing/2014/main" id="{073B8E01-C37D-A1F4-E7DD-52EF2ACF398B}"/>
            </a:ext>
          </a:extLst>
        </xdr:cNvPr>
        <xdr:cNvPicPr>
          <a:picLocks noChangeAspect="1"/>
        </xdr:cNvPicPr>
      </xdr:nvPicPr>
      <xdr:blipFill>
        <a:blip xmlns:r="http://schemas.openxmlformats.org/officeDocument/2006/relationships" r:embed="rId1"/>
        <a:stretch>
          <a:fillRect/>
        </a:stretch>
      </xdr:blipFill>
      <xdr:spPr>
        <a:xfrm>
          <a:off x="4131469" y="1500187"/>
          <a:ext cx="5822156" cy="118950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lumMod val="40000"/>
            <a:lumOff val="60000"/>
          </a:schemeClr>
        </a:solidFill>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U49"/>
  <sheetViews>
    <sheetView view="pageBreakPreview" topLeftCell="E21" zoomScale="115" zoomScaleNormal="100" zoomScaleSheetLayoutView="115" workbookViewId="0">
      <selection activeCell="J40" sqref="J40"/>
    </sheetView>
  </sheetViews>
  <sheetFormatPr defaultRowHeight="13.5" x14ac:dyDescent="0.15"/>
  <cols>
    <col min="1" max="1" width="0.875" customWidth="1"/>
    <col min="2" max="2" width="3.75" customWidth="1"/>
    <col min="3" max="3" width="16.75" customWidth="1"/>
    <col min="4" max="11" width="16.25" customWidth="1"/>
    <col min="12" max="12" width="0.625" customWidth="1"/>
    <col min="13" max="13" width="0.375" customWidth="1"/>
    <col min="15" max="15" width="15.125" bestFit="1" customWidth="1"/>
    <col min="16" max="16" width="12.75" bestFit="1" customWidth="1"/>
    <col min="18" max="18" width="19.625" customWidth="1"/>
  </cols>
  <sheetData>
    <row r="1" spans="1:21" ht="18.75" customHeight="1" x14ac:dyDescent="0.15">
      <c r="A1" s="209" t="s">
        <v>8</v>
      </c>
      <c r="B1" s="210"/>
      <c r="C1" s="210"/>
      <c r="D1" s="210"/>
    </row>
    <row r="2" spans="1:21" ht="24.75" customHeight="1" x14ac:dyDescent="0.15">
      <c r="A2" s="211" t="s">
        <v>9</v>
      </c>
      <c r="B2" s="211"/>
      <c r="C2" s="211"/>
      <c r="D2" s="211"/>
      <c r="E2" s="211"/>
      <c r="F2" s="211"/>
      <c r="G2" s="211"/>
      <c r="H2" s="211"/>
      <c r="I2" s="211"/>
      <c r="J2" s="211"/>
      <c r="K2" s="211"/>
      <c r="L2" s="211"/>
    </row>
    <row r="3" spans="1:21" ht="19.5" customHeight="1" x14ac:dyDescent="0.15">
      <c r="A3" s="209" t="s">
        <v>10</v>
      </c>
      <c r="B3" s="210"/>
      <c r="C3" s="210"/>
      <c r="D3" s="210"/>
      <c r="E3" s="210"/>
      <c r="F3" s="1"/>
      <c r="G3" s="1"/>
      <c r="H3" s="1"/>
      <c r="I3" s="1"/>
      <c r="J3" s="1"/>
      <c r="K3" s="1"/>
    </row>
    <row r="4" spans="1:21" ht="17.25" customHeight="1" x14ac:dyDescent="0.15">
      <c r="A4" s="212" t="s">
        <v>152</v>
      </c>
      <c r="B4" s="212"/>
      <c r="C4" s="212"/>
      <c r="D4" s="212"/>
      <c r="E4" s="212"/>
      <c r="F4" s="212"/>
      <c r="G4" s="212"/>
      <c r="H4" s="212"/>
      <c r="I4" s="212"/>
      <c r="J4" s="212"/>
      <c r="K4" s="212"/>
    </row>
    <row r="5" spans="1:21" ht="16.5" customHeight="1" x14ac:dyDescent="0.15">
      <c r="A5" s="209" t="s">
        <v>11</v>
      </c>
      <c r="B5" s="210"/>
      <c r="C5" s="210"/>
      <c r="D5" s="210"/>
      <c r="E5" s="210"/>
      <c r="F5" s="210"/>
      <c r="G5" s="210"/>
      <c r="H5" s="210"/>
      <c r="I5" s="210"/>
      <c r="J5" s="210"/>
      <c r="K5" s="210"/>
    </row>
    <row r="6" spans="1:21" ht="1.5" customHeight="1" x14ac:dyDescent="0.15">
      <c r="B6" s="213"/>
      <c r="C6" s="213"/>
      <c r="D6" s="213"/>
      <c r="E6" s="213"/>
      <c r="F6" s="213"/>
      <c r="G6" s="213"/>
      <c r="H6" s="213"/>
      <c r="I6" s="213"/>
      <c r="J6" s="213"/>
      <c r="K6" s="213"/>
    </row>
    <row r="7" spans="1:21" ht="20.25" customHeight="1" x14ac:dyDescent="0.15">
      <c r="B7" s="2" t="s">
        <v>12</v>
      </c>
      <c r="C7" s="3"/>
      <c r="D7" s="4"/>
      <c r="E7" s="4"/>
      <c r="F7" s="4"/>
      <c r="G7" s="4"/>
      <c r="H7" s="4"/>
      <c r="I7" s="4"/>
      <c r="J7" s="5" t="s">
        <v>159</v>
      </c>
      <c r="K7" s="4"/>
    </row>
    <row r="8" spans="1:21" ht="37.5" customHeight="1" x14ac:dyDescent="0.15">
      <c r="B8" s="215" t="s">
        <v>13</v>
      </c>
      <c r="C8" s="215"/>
      <c r="D8" s="170" t="s">
        <v>14</v>
      </c>
      <c r="E8" s="170" t="s">
        <v>15</v>
      </c>
      <c r="F8" s="170" t="s">
        <v>16</v>
      </c>
      <c r="G8" s="170" t="s">
        <v>17</v>
      </c>
      <c r="H8" s="170" t="s">
        <v>18</v>
      </c>
      <c r="I8" s="168" t="s">
        <v>19</v>
      </c>
      <c r="J8" s="24" t="s">
        <v>20</v>
      </c>
      <c r="K8" s="6"/>
    </row>
    <row r="9" spans="1:21" ht="14.1" customHeight="1" x14ac:dyDescent="0.15">
      <c r="B9" s="214" t="s">
        <v>21</v>
      </c>
      <c r="C9" s="214"/>
      <c r="D9" s="171">
        <v>24703291633</v>
      </c>
      <c r="E9" s="171">
        <v>4861856189</v>
      </c>
      <c r="F9" s="171">
        <v>1079155994</v>
      </c>
      <c r="G9" s="171">
        <v>28485991828</v>
      </c>
      <c r="H9" s="171">
        <v>13502170687</v>
      </c>
      <c r="I9" s="201">
        <v>521717268</v>
      </c>
      <c r="J9" s="169">
        <v>14983821141</v>
      </c>
      <c r="K9" s="25"/>
      <c r="O9" s="180"/>
      <c r="Q9" s="35"/>
      <c r="T9" s="35"/>
      <c r="U9" s="35"/>
    </row>
    <row r="10" spans="1:21" ht="14.1" customHeight="1" x14ac:dyDescent="0.15">
      <c r="B10" s="214" t="s">
        <v>22</v>
      </c>
      <c r="C10" s="214"/>
      <c r="D10" s="171">
        <v>2058786506</v>
      </c>
      <c r="E10" s="171">
        <v>21885152</v>
      </c>
      <c r="F10" s="171">
        <v>4588612</v>
      </c>
      <c r="G10" s="171">
        <v>2076083046</v>
      </c>
      <c r="H10" s="171">
        <v>0</v>
      </c>
      <c r="I10" s="171">
        <v>0</v>
      </c>
      <c r="J10" s="169">
        <v>2076083046</v>
      </c>
      <c r="K10" s="25"/>
      <c r="O10" s="180"/>
      <c r="Q10" s="35"/>
      <c r="T10" s="35"/>
      <c r="U10" s="35"/>
    </row>
    <row r="11" spans="1:21" ht="14.1" customHeight="1" x14ac:dyDescent="0.15">
      <c r="B11" s="216" t="s">
        <v>23</v>
      </c>
      <c r="C11" s="216"/>
      <c r="D11" s="171">
        <v>0</v>
      </c>
      <c r="E11" s="171">
        <v>0</v>
      </c>
      <c r="F11" s="171">
        <v>0</v>
      </c>
      <c r="G11" s="171">
        <v>0</v>
      </c>
      <c r="H11" s="171">
        <v>0</v>
      </c>
      <c r="I11" s="171">
        <v>0</v>
      </c>
      <c r="J11" s="169">
        <v>0</v>
      </c>
      <c r="K11" s="25"/>
      <c r="O11" s="180"/>
      <c r="Q11" s="35"/>
      <c r="T11" s="35"/>
      <c r="U11" s="35"/>
    </row>
    <row r="12" spans="1:21" ht="14.1" customHeight="1" x14ac:dyDescent="0.15">
      <c r="B12" s="216" t="s">
        <v>24</v>
      </c>
      <c r="C12" s="216"/>
      <c r="D12" s="171">
        <v>20066509395</v>
      </c>
      <c r="E12" s="171">
        <v>3189496437</v>
      </c>
      <c r="F12" s="171">
        <v>60069560</v>
      </c>
      <c r="G12" s="171">
        <v>23195936272</v>
      </c>
      <c r="H12" s="171">
        <v>12866618691</v>
      </c>
      <c r="I12" s="201">
        <v>434735247</v>
      </c>
      <c r="J12" s="169">
        <v>10329317581</v>
      </c>
      <c r="K12" s="25"/>
      <c r="O12" s="180"/>
      <c r="Q12" s="35"/>
      <c r="T12" s="35"/>
      <c r="U12" s="35"/>
    </row>
    <row r="13" spans="1:21" ht="14.1" customHeight="1" x14ac:dyDescent="0.15">
      <c r="B13" s="214" t="s">
        <v>25</v>
      </c>
      <c r="C13" s="214"/>
      <c r="D13" s="171">
        <v>1554829377</v>
      </c>
      <c r="E13" s="171">
        <v>360279745</v>
      </c>
      <c r="F13" s="171">
        <v>0</v>
      </c>
      <c r="G13" s="171">
        <v>1915109122</v>
      </c>
      <c r="H13" s="171">
        <v>635551996</v>
      </c>
      <c r="I13" s="201">
        <v>86982021</v>
      </c>
      <c r="J13" s="169">
        <v>1279557126</v>
      </c>
      <c r="K13" s="25"/>
      <c r="O13" s="180"/>
      <c r="Q13" s="35"/>
      <c r="T13" s="35"/>
      <c r="U13" s="35"/>
    </row>
    <row r="14" spans="1:21" ht="14.1" customHeight="1" x14ac:dyDescent="0.15">
      <c r="B14" s="218" t="s">
        <v>26</v>
      </c>
      <c r="C14" s="218"/>
      <c r="D14" s="171">
        <v>0</v>
      </c>
      <c r="E14" s="171">
        <v>0</v>
      </c>
      <c r="F14" s="171">
        <v>0</v>
      </c>
      <c r="G14" s="171">
        <v>0</v>
      </c>
      <c r="H14" s="171">
        <v>0</v>
      </c>
      <c r="I14" s="171">
        <v>0</v>
      </c>
      <c r="J14" s="169">
        <v>0</v>
      </c>
      <c r="K14" s="25"/>
      <c r="O14" s="180"/>
      <c r="Q14" s="35"/>
      <c r="T14" s="35"/>
      <c r="U14" s="35"/>
    </row>
    <row r="15" spans="1:21" ht="14.1" customHeight="1" x14ac:dyDescent="0.15">
      <c r="B15" s="217" t="s">
        <v>27</v>
      </c>
      <c r="C15" s="217"/>
      <c r="D15" s="171">
        <v>0</v>
      </c>
      <c r="E15" s="171">
        <v>0</v>
      </c>
      <c r="F15" s="171">
        <v>0</v>
      </c>
      <c r="G15" s="171">
        <v>0</v>
      </c>
      <c r="H15" s="171">
        <v>0</v>
      </c>
      <c r="I15" s="171">
        <v>0</v>
      </c>
      <c r="J15" s="169">
        <v>0</v>
      </c>
      <c r="K15" s="25"/>
      <c r="O15" s="180"/>
      <c r="Q15" s="35"/>
      <c r="T15" s="35"/>
      <c r="U15" s="35"/>
    </row>
    <row r="16" spans="1:21" ht="14.1" customHeight="1" x14ac:dyDescent="0.15">
      <c r="B16" s="218" t="s">
        <v>28</v>
      </c>
      <c r="C16" s="218"/>
      <c r="D16" s="171">
        <v>0</v>
      </c>
      <c r="E16" s="171">
        <v>0</v>
      </c>
      <c r="F16" s="171">
        <v>0</v>
      </c>
      <c r="G16" s="171">
        <v>0</v>
      </c>
      <c r="H16" s="171">
        <v>0</v>
      </c>
      <c r="I16" s="171">
        <v>0</v>
      </c>
      <c r="J16" s="169">
        <v>0</v>
      </c>
      <c r="K16" s="25"/>
      <c r="O16" s="180"/>
      <c r="Q16" s="35"/>
      <c r="T16" s="35"/>
      <c r="U16" s="35"/>
    </row>
    <row r="17" spans="2:21" ht="14.1" customHeight="1" x14ac:dyDescent="0.15">
      <c r="B17" s="216" t="s">
        <v>29</v>
      </c>
      <c r="C17" s="216"/>
      <c r="D17" s="171">
        <v>0</v>
      </c>
      <c r="E17" s="171">
        <v>0</v>
      </c>
      <c r="F17" s="171">
        <v>0</v>
      </c>
      <c r="G17" s="171">
        <v>0</v>
      </c>
      <c r="H17" s="171">
        <v>0</v>
      </c>
      <c r="I17" s="171">
        <v>0</v>
      </c>
      <c r="J17" s="169">
        <v>0</v>
      </c>
      <c r="K17" s="25"/>
      <c r="O17" s="180"/>
      <c r="Q17" s="35"/>
      <c r="T17" s="35"/>
      <c r="U17" s="35"/>
    </row>
    <row r="18" spans="2:21" ht="14.1" customHeight="1" x14ac:dyDescent="0.15">
      <c r="B18" s="216" t="s">
        <v>30</v>
      </c>
      <c r="C18" s="216"/>
      <c r="D18" s="171">
        <v>1023166355</v>
      </c>
      <c r="E18" s="171">
        <v>1290194855</v>
      </c>
      <c r="F18" s="171">
        <v>1014497822</v>
      </c>
      <c r="G18" s="171">
        <v>1298863388</v>
      </c>
      <c r="H18" s="171">
        <v>0</v>
      </c>
      <c r="I18" s="171">
        <v>0</v>
      </c>
      <c r="J18" s="169">
        <v>1298863388</v>
      </c>
      <c r="K18" s="25"/>
      <c r="O18" s="180"/>
      <c r="Q18" s="35"/>
      <c r="T18" s="35"/>
      <c r="U18" s="35"/>
    </row>
    <row r="19" spans="2:21" ht="14.1" customHeight="1" x14ac:dyDescent="0.15">
      <c r="B19" s="219" t="s">
        <v>31</v>
      </c>
      <c r="C19" s="219"/>
      <c r="D19" s="171">
        <v>93349515089</v>
      </c>
      <c r="E19" s="171">
        <v>504231571</v>
      </c>
      <c r="F19" s="171">
        <v>282248743</v>
      </c>
      <c r="G19" s="171">
        <v>93571497917</v>
      </c>
      <c r="H19" s="171">
        <v>50193869022</v>
      </c>
      <c r="I19" s="201">
        <v>1911024262</v>
      </c>
      <c r="J19" s="169">
        <v>43377628895</v>
      </c>
      <c r="K19" s="25"/>
      <c r="O19" s="180"/>
      <c r="Q19" s="35"/>
      <c r="T19" s="35"/>
      <c r="U19" s="35"/>
    </row>
    <row r="20" spans="2:21" ht="14.1" customHeight="1" x14ac:dyDescent="0.15">
      <c r="B20" s="214" t="s">
        <v>32</v>
      </c>
      <c r="C20" s="214"/>
      <c r="D20" s="171">
        <v>239560183</v>
      </c>
      <c r="E20" s="171">
        <v>5413584</v>
      </c>
      <c r="F20" s="171">
        <v>3</v>
      </c>
      <c r="G20" s="171">
        <v>244973764</v>
      </c>
      <c r="H20" s="171">
        <v>0</v>
      </c>
      <c r="I20" s="201">
        <v>0</v>
      </c>
      <c r="J20" s="169">
        <v>244973764</v>
      </c>
      <c r="K20" s="25"/>
      <c r="O20" s="180"/>
      <c r="Q20" s="35"/>
      <c r="T20" s="35"/>
      <c r="U20" s="35"/>
    </row>
    <row r="21" spans="2:21" ht="14.1" customHeight="1" x14ac:dyDescent="0.15">
      <c r="B21" s="216" t="s">
        <v>33</v>
      </c>
      <c r="C21" s="216"/>
      <c r="D21" s="202">
        <v>1509006396</v>
      </c>
      <c r="E21" s="202">
        <v>1925000</v>
      </c>
      <c r="F21" s="171">
        <v>10980000</v>
      </c>
      <c r="G21" s="202">
        <v>1499951396</v>
      </c>
      <c r="H21" s="171">
        <v>1073525009</v>
      </c>
      <c r="I21" s="201">
        <v>36298655</v>
      </c>
      <c r="J21" s="169">
        <v>426426387</v>
      </c>
      <c r="K21" s="25"/>
      <c r="O21" s="180"/>
      <c r="Q21" s="35"/>
      <c r="T21" s="35"/>
      <c r="U21" s="35"/>
    </row>
    <row r="22" spans="2:21" ht="14.1" customHeight="1" x14ac:dyDescent="0.15">
      <c r="B22" s="214" t="s">
        <v>25</v>
      </c>
      <c r="C22" s="214"/>
      <c r="D22" s="202">
        <v>91330915495</v>
      </c>
      <c r="E22" s="202">
        <v>434602480</v>
      </c>
      <c r="F22" s="171">
        <v>91984480</v>
      </c>
      <c r="G22" s="202">
        <v>91673533495</v>
      </c>
      <c r="H22" s="171">
        <v>49120344013</v>
      </c>
      <c r="I22" s="201">
        <v>1874725607</v>
      </c>
      <c r="J22" s="169">
        <v>42553189482</v>
      </c>
      <c r="K22" s="25"/>
      <c r="O22" s="180"/>
      <c r="Q22" s="35"/>
      <c r="T22" s="35"/>
      <c r="U22" s="35"/>
    </row>
    <row r="23" spans="2:21" ht="14.1" customHeight="1" x14ac:dyDescent="0.15">
      <c r="B23" s="214" t="s">
        <v>29</v>
      </c>
      <c r="C23" s="214"/>
      <c r="D23" s="171">
        <v>0</v>
      </c>
      <c r="E23" s="171">
        <v>0</v>
      </c>
      <c r="F23" s="171">
        <v>0</v>
      </c>
      <c r="G23" s="202">
        <v>0</v>
      </c>
      <c r="H23" s="171">
        <v>0</v>
      </c>
      <c r="I23" s="201">
        <v>0</v>
      </c>
      <c r="J23" s="169">
        <v>0</v>
      </c>
      <c r="K23" s="25"/>
      <c r="O23" s="180"/>
      <c r="Q23" s="35"/>
      <c r="T23" s="35"/>
      <c r="U23" s="35"/>
    </row>
    <row r="24" spans="2:21" ht="14.1" customHeight="1" x14ac:dyDescent="0.15">
      <c r="B24" s="216" t="s">
        <v>30</v>
      </c>
      <c r="C24" s="216"/>
      <c r="D24" s="202">
        <v>270033015</v>
      </c>
      <c r="E24" s="202">
        <v>62290507</v>
      </c>
      <c r="F24" s="202">
        <v>179284260</v>
      </c>
      <c r="G24" s="202">
        <v>153039262</v>
      </c>
      <c r="H24" s="171">
        <v>0</v>
      </c>
      <c r="I24" s="201">
        <v>0</v>
      </c>
      <c r="J24" s="169">
        <v>153039262</v>
      </c>
      <c r="K24" s="25"/>
      <c r="O24" s="180"/>
      <c r="Q24" s="35"/>
      <c r="T24" s="35"/>
      <c r="U24" s="35"/>
    </row>
    <row r="25" spans="2:21" ht="14.1" customHeight="1" x14ac:dyDescent="0.15">
      <c r="B25" s="214" t="s">
        <v>34</v>
      </c>
      <c r="C25" s="214"/>
      <c r="D25" s="202">
        <v>1232519321</v>
      </c>
      <c r="E25" s="202">
        <v>54846855</v>
      </c>
      <c r="F25" s="202">
        <v>46275808</v>
      </c>
      <c r="G25" s="202">
        <v>1241090368</v>
      </c>
      <c r="H25" s="171">
        <v>1000142405</v>
      </c>
      <c r="I25" s="201">
        <v>77584111</v>
      </c>
      <c r="J25" s="169">
        <v>240947963</v>
      </c>
      <c r="K25" s="25"/>
      <c r="O25" s="180"/>
      <c r="Q25" s="35"/>
      <c r="T25" s="35"/>
      <c r="U25" s="35"/>
    </row>
    <row r="26" spans="2:21" ht="14.1" customHeight="1" x14ac:dyDescent="0.15">
      <c r="B26" s="221" t="s">
        <v>5</v>
      </c>
      <c r="C26" s="222"/>
      <c r="D26" s="171">
        <v>119285326043</v>
      </c>
      <c r="E26" s="171">
        <v>5420934615</v>
      </c>
      <c r="F26" s="171">
        <v>1407680545</v>
      </c>
      <c r="G26" s="171">
        <v>123298580113</v>
      </c>
      <c r="H26" s="171">
        <v>64696182114</v>
      </c>
      <c r="I26" s="201">
        <v>2510325641</v>
      </c>
      <c r="J26" s="169">
        <v>58602397999</v>
      </c>
      <c r="K26" s="25"/>
      <c r="O26" s="180"/>
      <c r="Q26" s="35"/>
      <c r="T26" s="35"/>
      <c r="U26" s="35"/>
    </row>
    <row r="27" spans="2:21" ht="8.4499999999999993" customHeight="1" x14ac:dyDescent="0.15">
      <c r="B27" s="7"/>
      <c r="C27" s="8"/>
      <c r="D27" s="26"/>
      <c r="E27" s="26"/>
      <c r="F27" s="26"/>
      <c r="G27" s="26"/>
      <c r="H27" s="27"/>
      <c r="I27" s="27"/>
      <c r="J27" s="28"/>
      <c r="K27" s="28"/>
    </row>
    <row r="28" spans="2:21" ht="20.25" customHeight="1" x14ac:dyDescent="0.15">
      <c r="B28" s="9" t="s">
        <v>153</v>
      </c>
      <c r="C28" s="10"/>
      <c r="D28" s="29"/>
      <c r="E28" s="29"/>
      <c r="F28" s="29"/>
      <c r="G28" s="29"/>
      <c r="H28" s="29"/>
      <c r="I28" s="29"/>
      <c r="J28" s="30"/>
      <c r="K28" s="31" t="s">
        <v>159</v>
      </c>
    </row>
    <row r="29" spans="2:21" ht="12.95" customHeight="1" x14ac:dyDescent="0.15">
      <c r="B29" s="215" t="s">
        <v>13</v>
      </c>
      <c r="C29" s="215"/>
      <c r="D29" s="220" t="s">
        <v>35</v>
      </c>
      <c r="E29" s="220" t="s">
        <v>36</v>
      </c>
      <c r="F29" s="220" t="s">
        <v>37</v>
      </c>
      <c r="G29" s="220" t="s">
        <v>38</v>
      </c>
      <c r="H29" s="225" t="s">
        <v>39</v>
      </c>
      <c r="I29" s="220" t="s">
        <v>40</v>
      </c>
      <c r="J29" s="220" t="s">
        <v>41</v>
      </c>
      <c r="K29" s="220" t="s">
        <v>42</v>
      </c>
    </row>
    <row r="30" spans="2:21" ht="12.95" customHeight="1" x14ac:dyDescent="0.15">
      <c r="B30" s="215"/>
      <c r="C30" s="215"/>
      <c r="D30" s="220"/>
      <c r="E30" s="220"/>
      <c r="F30" s="220"/>
      <c r="G30" s="220"/>
      <c r="H30" s="225"/>
      <c r="I30" s="220"/>
      <c r="J30" s="220"/>
      <c r="K30" s="220"/>
    </row>
    <row r="31" spans="2:21" ht="14.1" customHeight="1" x14ac:dyDescent="0.15">
      <c r="B31" s="223" t="s">
        <v>21</v>
      </c>
      <c r="C31" s="224"/>
      <c r="D31" s="172">
        <v>976539543</v>
      </c>
      <c r="E31" s="172">
        <v>10169874516</v>
      </c>
      <c r="F31" s="172">
        <v>1364126306</v>
      </c>
      <c r="G31" s="172">
        <v>157044293</v>
      </c>
      <c r="H31" s="172">
        <v>219198889</v>
      </c>
      <c r="I31" s="154">
        <v>134380068</v>
      </c>
      <c r="J31" s="172">
        <v>1962657526</v>
      </c>
      <c r="K31" s="154">
        <v>14983821141</v>
      </c>
    </row>
    <row r="32" spans="2:21" ht="14.1" customHeight="1" x14ac:dyDescent="0.15">
      <c r="B32" s="216" t="s">
        <v>32</v>
      </c>
      <c r="C32" s="216"/>
      <c r="D32" s="172">
        <v>654572383</v>
      </c>
      <c r="E32" s="172">
        <v>1120624782</v>
      </c>
      <c r="F32" s="172">
        <v>82038625</v>
      </c>
      <c r="G32" s="172">
        <v>23069152</v>
      </c>
      <c r="H32" s="172">
        <v>2533249</v>
      </c>
      <c r="I32" s="154">
        <v>12492845</v>
      </c>
      <c r="J32" s="172">
        <v>180752010</v>
      </c>
      <c r="K32" s="154">
        <v>2076083046</v>
      </c>
    </row>
    <row r="33" spans="2:12" ht="14.1" customHeight="1" x14ac:dyDescent="0.15">
      <c r="B33" s="216" t="s">
        <v>23</v>
      </c>
      <c r="C33" s="216"/>
      <c r="D33" s="172">
        <v>0</v>
      </c>
      <c r="E33" s="172">
        <v>0</v>
      </c>
      <c r="F33" s="172">
        <v>0</v>
      </c>
      <c r="G33" s="172">
        <v>0</v>
      </c>
      <c r="H33" s="172">
        <v>0</v>
      </c>
      <c r="I33" s="154">
        <v>0</v>
      </c>
      <c r="J33" s="172">
        <v>0</v>
      </c>
      <c r="K33" s="154">
        <v>0</v>
      </c>
    </row>
    <row r="34" spans="2:12" ht="14.1" customHeight="1" x14ac:dyDescent="0.15">
      <c r="B34" s="214" t="s">
        <v>24</v>
      </c>
      <c r="C34" s="214"/>
      <c r="D34" s="172">
        <v>213044015</v>
      </c>
      <c r="E34" s="172">
        <v>7902052692</v>
      </c>
      <c r="F34" s="172">
        <v>1228711540</v>
      </c>
      <c r="G34" s="172">
        <v>108561817</v>
      </c>
      <c r="H34" s="172">
        <v>212832742</v>
      </c>
      <c r="I34" s="154">
        <v>90507930</v>
      </c>
      <c r="J34" s="172">
        <v>573606845</v>
      </c>
      <c r="K34" s="154">
        <v>10329317581</v>
      </c>
    </row>
    <row r="35" spans="2:12" ht="14.1" customHeight="1" x14ac:dyDescent="0.15">
      <c r="B35" s="216" t="s">
        <v>25</v>
      </c>
      <c r="C35" s="216"/>
      <c r="D35" s="172">
        <v>105678145</v>
      </c>
      <c r="E35" s="172">
        <v>1091580509</v>
      </c>
      <c r="F35" s="172">
        <v>14326141</v>
      </c>
      <c r="G35" s="172">
        <v>25413324</v>
      </c>
      <c r="H35" s="172">
        <v>3832898</v>
      </c>
      <c r="I35" s="154">
        <v>31379293</v>
      </c>
      <c r="J35" s="172">
        <v>7346816</v>
      </c>
      <c r="K35" s="154">
        <v>1279557126</v>
      </c>
    </row>
    <row r="36" spans="2:12" ht="14.1" customHeight="1" x14ac:dyDescent="0.15">
      <c r="B36" s="218" t="s">
        <v>26</v>
      </c>
      <c r="C36" s="218"/>
      <c r="D36" s="172">
        <v>0</v>
      </c>
      <c r="E36" s="172">
        <v>0</v>
      </c>
      <c r="F36" s="172">
        <v>0</v>
      </c>
      <c r="G36" s="172">
        <v>0</v>
      </c>
      <c r="H36" s="172">
        <v>0</v>
      </c>
      <c r="I36" s="154">
        <v>0</v>
      </c>
      <c r="J36" s="155">
        <v>0</v>
      </c>
      <c r="K36" s="155">
        <v>0</v>
      </c>
    </row>
    <row r="37" spans="2:12" ht="14.1" customHeight="1" x14ac:dyDescent="0.15">
      <c r="B37" s="217" t="s">
        <v>27</v>
      </c>
      <c r="C37" s="217"/>
      <c r="D37" s="172">
        <v>0</v>
      </c>
      <c r="E37" s="172">
        <v>0</v>
      </c>
      <c r="F37" s="172">
        <v>0</v>
      </c>
      <c r="G37" s="172">
        <v>0</v>
      </c>
      <c r="H37" s="172">
        <v>0</v>
      </c>
      <c r="I37" s="154">
        <v>0</v>
      </c>
      <c r="J37" s="155">
        <v>0</v>
      </c>
      <c r="K37" s="155">
        <v>0</v>
      </c>
    </row>
    <row r="38" spans="2:12" ht="14.1" customHeight="1" x14ac:dyDescent="0.15">
      <c r="B38" s="218" t="s">
        <v>28</v>
      </c>
      <c r="C38" s="218"/>
      <c r="D38" s="172">
        <v>0</v>
      </c>
      <c r="E38" s="172">
        <v>0</v>
      </c>
      <c r="F38" s="172">
        <v>0</v>
      </c>
      <c r="G38" s="172">
        <v>0</v>
      </c>
      <c r="H38" s="172">
        <v>0</v>
      </c>
      <c r="I38" s="154">
        <v>0</v>
      </c>
      <c r="J38" s="155">
        <v>0</v>
      </c>
      <c r="K38" s="155">
        <v>0</v>
      </c>
    </row>
    <row r="39" spans="2:12" ht="14.1" customHeight="1" x14ac:dyDescent="0.15">
      <c r="B39" s="216" t="s">
        <v>29</v>
      </c>
      <c r="C39" s="216"/>
      <c r="D39" s="172">
        <v>0</v>
      </c>
      <c r="E39" s="172">
        <v>0</v>
      </c>
      <c r="F39" s="172">
        <v>0</v>
      </c>
      <c r="G39" s="172">
        <v>0</v>
      </c>
      <c r="H39" s="172">
        <v>0</v>
      </c>
      <c r="I39" s="154">
        <v>0</v>
      </c>
      <c r="J39" s="172">
        <v>0</v>
      </c>
      <c r="K39" s="154">
        <v>0</v>
      </c>
    </row>
    <row r="40" spans="2:12" ht="14.1" customHeight="1" x14ac:dyDescent="0.15">
      <c r="B40" s="216" t="s">
        <v>30</v>
      </c>
      <c r="C40" s="216"/>
      <c r="D40" s="172">
        <v>3245000</v>
      </c>
      <c r="E40" s="172">
        <v>55616533</v>
      </c>
      <c r="F40" s="172">
        <v>39050000</v>
      </c>
      <c r="G40" s="172">
        <v>0</v>
      </c>
      <c r="H40" s="172">
        <v>0</v>
      </c>
      <c r="I40" s="154">
        <v>0</v>
      </c>
      <c r="J40" s="172">
        <v>1200951855</v>
      </c>
      <c r="K40" s="154">
        <v>1298863388</v>
      </c>
    </row>
    <row r="41" spans="2:12" ht="14.1" customHeight="1" x14ac:dyDescent="0.15">
      <c r="B41" s="226" t="s">
        <v>31</v>
      </c>
      <c r="C41" s="227"/>
      <c r="D41" s="171">
        <v>42586557175</v>
      </c>
      <c r="E41" s="171">
        <v>196215151</v>
      </c>
      <c r="F41" s="171">
        <v>0</v>
      </c>
      <c r="G41" s="171">
        <v>576636</v>
      </c>
      <c r="H41" s="171">
        <v>444120609</v>
      </c>
      <c r="I41" s="201">
        <v>142360324</v>
      </c>
      <c r="J41" s="169">
        <v>7799000</v>
      </c>
      <c r="K41" s="154">
        <v>43377628895</v>
      </c>
      <c r="L41" s="11"/>
    </row>
    <row r="42" spans="2:12" ht="14.1" customHeight="1" x14ac:dyDescent="0.15">
      <c r="B42" s="216" t="s">
        <v>32</v>
      </c>
      <c r="C42" s="216"/>
      <c r="D42" s="172">
        <v>72388313</v>
      </c>
      <c r="E42" s="172">
        <v>168122922</v>
      </c>
      <c r="F42" s="172">
        <v>0</v>
      </c>
      <c r="G42" s="172">
        <v>576636</v>
      </c>
      <c r="H42" s="172">
        <v>3841523</v>
      </c>
      <c r="I42" s="154">
        <v>44370</v>
      </c>
      <c r="J42" s="172">
        <v>0</v>
      </c>
      <c r="K42" s="154">
        <v>244973764</v>
      </c>
    </row>
    <row r="43" spans="2:12" ht="14.1" customHeight="1" x14ac:dyDescent="0.15">
      <c r="B43" s="216" t="s">
        <v>33</v>
      </c>
      <c r="C43" s="216"/>
      <c r="D43" s="172">
        <v>417955959</v>
      </c>
      <c r="E43" s="172">
        <v>6545428</v>
      </c>
      <c r="F43" s="172">
        <v>0</v>
      </c>
      <c r="G43" s="172">
        <v>0</v>
      </c>
      <c r="H43" s="172">
        <v>1925000</v>
      </c>
      <c r="I43" s="154">
        <v>0</v>
      </c>
      <c r="J43" s="172">
        <v>0</v>
      </c>
      <c r="K43" s="154">
        <v>426426387</v>
      </c>
    </row>
    <row r="44" spans="2:12" ht="14.1" customHeight="1" x14ac:dyDescent="0.15">
      <c r="B44" s="214" t="s">
        <v>25</v>
      </c>
      <c r="C44" s="214"/>
      <c r="D44" s="172">
        <v>41943459641</v>
      </c>
      <c r="E44" s="172">
        <v>21260801</v>
      </c>
      <c r="F44" s="172">
        <v>0</v>
      </c>
      <c r="G44" s="172">
        <v>0</v>
      </c>
      <c r="H44" s="172">
        <v>438354086</v>
      </c>
      <c r="I44" s="154">
        <v>142315954</v>
      </c>
      <c r="J44" s="172">
        <v>7799000</v>
      </c>
      <c r="K44" s="154">
        <v>42553189482</v>
      </c>
    </row>
    <row r="45" spans="2:12" ht="14.1" customHeight="1" x14ac:dyDescent="0.15">
      <c r="B45" s="216" t="s">
        <v>29</v>
      </c>
      <c r="C45" s="216"/>
      <c r="D45" s="172">
        <v>0</v>
      </c>
      <c r="E45" s="172">
        <v>0</v>
      </c>
      <c r="F45" s="172">
        <v>0</v>
      </c>
      <c r="G45" s="172">
        <v>0</v>
      </c>
      <c r="H45" s="172">
        <v>0</v>
      </c>
      <c r="I45" s="154">
        <v>0</v>
      </c>
      <c r="J45" s="172">
        <v>0</v>
      </c>
      <c r="K45" s="154">
        <v>0</v>
      </c>
    </row>
    <row r="46" spans="2:12" ht="14.1" customHeight="1" x14ac:dyDescent="0.15">
      <c r="B46" s="214" t="s">
        <v>30</v>
      </c>
      <c r="C46" s="214"/>
      <c r="D46" s="172">
        <v>152753262</v>
      </c>
      <c r="E46" s="172">
        <v>286000</v>
      </c>
      <c r="F46" s="172">
        <v>0</v>
      </c>
      <c r="G46" s="172">
        <v>0</v>
      </c>
      <c r="H46" s="172">
        <v>0</v>
      </c>
      <c r="I46" s="154">
        <v>0</v>
      </c>
      <c r="J46" s="172">
        <v>0</v>
      </c>
      <c r="K46" s="154">
        <v>153039262</v>
      </c>
    </row>
    <row r="47" spans="2:12" ht="14.1" customHeight="1" x14ac:dyDescent="0.15">
      <c r="B47" s="229" t="s">
        <v>34</v>
      </c>
      <c r="C47" s="230"/>
      <c r="D47" s="172">
        <v>30879258</v>
      </c>
      <c r="E47" s="172">
        <v>29063337</v>
      </c>
      <c r="F47" s="172">
        <v>8007867</v>
      </c>
      <c r="G47" s="172">
        <v>18101831</v>
      </c>
      <c r="H47" s="172">
        <v>1069249</v>
      </c>
      <c r="I47" s="154">
        <v>37969561</v>
      </c>
      <c r="J47" s="172">
        <v>115856860</v>
      </c>
      <c r="K47" s="154">
        <v>240947963</v>
      </c>
    </row>
    <row r="48" spans="2:12" ht="13.5" customHeight="1" x14ac:dyDescent="0.15">
      <c r="B48" s="228" t="s">
        <v>42</v>
      </c>
      <c r="C48" s="228"/>
      <c r="D48" s="172">
        <v>43593975976</v>
      </c>
      <c r="E48" s="172">
        <v>10395153004</v>
      </c>
      <c r="F48" s="172">
        <v>1372134173</v>
      </c>
      <c r="G48" s="172">
        <v>175722760</v>
      </c>
      <c r="H48" s="172">
        <v>664388747</v>
      </c>
      <c r="I48" s="154">
        <v>314709953</v>
      </c>
      <c r="J48" s="172">
        <v>2086313386</v>
      </c>
      <c r="K48" s="154">
        <v>58602397999</v>
      </c>
    </row>
    <row r="49" spans="4:11" ht="3" customHeight="1" x14ac:dyDescent="0.15">
      <c r="D49" s="30"/>
      <c r="E49" s="30"/>
      <c r="F49" s="30"/>
      <c r="G49" s="30"/>
      <c r="H49" s="30"/>
      <c r="I49" s="30"/>
      <c r="J49" s="30"/>
      <c r="K49" s="30"/>
    </row>
  </sheetData>
  <mergeCells count="52">
    <mergeCell ref="B43:C43"/>
    <mergeCell ref="B42:C42"/>
    <mergeCell ref="B45:C45"/>
    <mergeCell ref="B44:C44"/>
    <mergeCell ref="B48:C48"/>
    <mergeCell ref="B47:C47"/>
    <mergeCell ref="B46:C46"/>
    <mergeCell ref="B37:C37"/>
    <mergeCell ref="B36:C36"/>
    <mergeCell ref="B39:C39"/>
    <mergeCell ref="B38:C38"/>
    <mergeCell ref="B41:C41"/>
    <mergeCell ref="B40:C40"/>
    <mergeCell ref="K29:K30"/>
    <mergeCell ref="B31:C31"/>
    <mergeCell ref="B33:C33"/>
    <mergeCell ref="B32:C32"/>
    <mergeCell ref="B35:C35"/>
    <mergeCell ref="B34:C34"/>
    <mergeCell ref="F29:F30"/>
    <mergeCell ref="G29:G30"/>
    <mergeCell ref="H29:H30"/>
    <mergeCell ref="I29:I30"/>
    <mergeCell ref="J29:J30"/>
    <mergeCell ref="B25:C25"/>
    <mergeCell ref="B24:C24"/>
    <mergeCell ref="B29:C30"/>
    <mergeCell ref="D29:D30"/>
    <mergeCell ref="E29:E30"/>
    <mergeCell ref="B26:C26"/>
    <mergeCell ref="B19:C19"/>
    <mergeCell ref="B18:C18"/>
    <mergeCell ref="B21:C21"/>
    <mergeCell ref="B20:C20"/>
    <mergeCell ref="B23:C23"/>
    <mergeCell ref="B22:C22"/>
    <mergeCell ref="B13:C13"/>
    <mergeCell ref="B12:C12"/>
    <mergeCell ref="B15:C15"/>
    <mergeCell ref="B14:C14"/>
    <mergeCell ref="B17:C17"/>
    <mergeCell ref="B16:C16"/>
    <mergeCell ref="B6:K6"/>
    <mergeCell ref="B9:C9"/>
    <mergeCell ref="B8:C8"/>
    <mergeCell ref="B11:C11"/>
    <mergeCell ref="B10:C10"/>
    <mergeCell ref="A1:D1"/>
    <mergeCell ref="A2:L2"/>
    <mergeCell ref="A3:E3"/>
    <mergeCell ref="A4:K4"/>
    <mergeCell ref="A5:K5"/>
  </mergeCells>
  <phoneticPr fontId="4"/>
  <printOptions horizontalCentered="1"/>
  <pageMargins left="0" right="0" top="0.59055118110236227" bottom="0" header="0.31496062992125984" footer="0.31496062992125984"/>
  <pageSetup paperSize="9"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1"/>
  <dimension ref="A1:U15"/>
  <sheetViews>
    <sheetView tabSelected="1" view="pageBreakPreview" topLeftCell="B1" zoomScaleNormal="100" zoomScaleSheetLayoutView="100" workbookViewId="0">
      <selection activeCell="D10" sqref="D10"/>
    </sheetView>
  </sheetViews>
  <sheetFormatPr defaultRowHeight="13.5" x14ac:dyDescent="0.15"/>
  <cols>
    <col min="1" max="1" width="8.125" style="18" customWidth="1"/>
    <col min="2" max="2" width="0.875" style="18" customWidth="1"/>
    <col min="3" max="3" width="23.625" style="18" customWidth="1"/>
    <col min="4" max="8" width="15.625" style="18" customWidth="1"/>
    <col min="9" max="9" width="1.25" style="18" customWidth="1"/>
    <col min="10" max="10" width="12.625" style="18" customWidth="1"/>
    <col min="11" max="11" width="24.125" bestFit="1" customWidth="1"/>
    <col min="12" max="12" width="12.875" style="180" bestFit="1" customWidth="1"/>
    <col min="13" max="13" width="21.625" customWidth="1"/>
    <col min="14" max="14" width="25.5" style="180" bestFit="1" customWidth="1"/>
    <col min="15" max="15" width="26" style="180" customWidth="1"/>
    <col min="16" max="16" width="12" customWidth="1"/>
    <col min="17" max="17" width="13" customWidth="1"/>
  </cols>
  <sheetData>
    <row r="1" spans="1:21" s="18" customFormat="1" ht="17.25" customHeight="1" x14ac:dyDescent="0.15">
      <c r="L1" s="21"/>
      <c r="N1" s="21"/>
      <c r="O1" s="21"/>
    </row>
    <row r="2" spans="1:21" s="18" customFormat="1" ht="18" customHeight="1" x14ac:dyDescent="0.15">
      <c r="C2" s="299" t="s">
        <v>140</v>
      </c>
      <c r="D2" s="300"/>
      <c r="E2" s="300"/>
      <c r="F2" s="301" t="s">
        <v>159</v>
      </c>
      <c r="G2" s="301"/>
      <c r="H2" s="301"/>
      <c r="L2" s="21"/>
      <c r="N2" s="21"/>
      <c r="O2" s="21"/>
    </row>
    <row r="3" spans="1:21" s="18" customFormat="1" ht="24.95" customHeight="1" x14ac:dyDescent="0.15">
      <c r="C3" s="302" t="s">
        <v>13</v>
      </c>
      <c r="D3" s="302" t="s">
        <v>125</v>
      </c>
      <c r="E3" s="303" t="s">
        <v>141</v>
      </c>
      <c r="F3" s="302"/>
      <c r="G3" s="302"/>
      <c r="H3" s="302"/>
      <c r="L3" s="21"/>
      <c r="N3" s="21"/>
      <c r="O3" s="21"/>
    </row>
    <row r="4" spans="1:21" s="19" customFormat="1" ht="27.95" customHeight="1" x14ac:dyDescent="0.15">
      <c r="C4" s="302"/>
      <c r="D4" s="302"/>
      <c r="E4" s="34" t="s">
        <v>142</v>
      </c>
      <c r="F4" s="24" t="s">
        <v>143</v>
      </c>
      <c r="G4" s="24" t="s">
        <v>144</v>
      </c>
      <c r="H4" s="24" t="s">
        <v>145</v>
      </c>
      <c r="L4" s="179"/>
      <c r="N4" s="179"/>
      <c r="O4" s="179"/>
    </row>
    <row r="5" spans="1:21" s="18" customFormat="1" ht="30" customHeight="1" x14ac:dyDescent="0.15">
      <c r="C5" s="200" t="s">
        <v>146</v>
      </c>
      <c r="D5" s="159">
        <v>10426273148</v>
      </c>
      <c r="E5" s="160">
        <f>E9-E7-E6</f>
        <v>1704399914</v>
      </c>
      <c r="F5" s="160">
        <f>F9-F7-F6</f>
        <v>186436000</v>
      </c>
      <c r="G5" s="156">
        <f>SUM(D5,-E5,-F5,-H5)</f>
        <v>5815303590</v>
      </c>
      <c r="H5" s="156">
        <v>2720133644</v>
      </c>
      <c r="J5" s="19"/>
      <c r="K5" s="19"/>
      <c r="L5" s="179"/>
      <c r="M5" s="19"/>
      <c r="N5" s="21"/>
      <c r="O5" s="21"/>
      <c r="Q5" s="205"/>
      <c r="S5" s="205"/>
      <c r="T5" s="205"/>
      <c r="U5" s="205"/>
    </row>
    <row r="6" spans="1:21" s="18" customFormat="1" ht="30" customHeight="1" x14ac:dyDescent="0.15">
      <c r="C6" s="200" t="s">
        <v>147</v>
      </c>
      <c r="D6" s="161">
        <v>4187793574</v>
      </c>
      <c r="E6" s="162">
        <v>931542000</v>
      </c>
      <c r="F6" s="163">
        <v>3175100000</v>
      </c>
      <c r="G6" s="156">
        <f>SUM(D6,-E6,-F6,-H6)</f>
        <v>81151574</v>
      </c>
      <c r="H6" s="157">
        <v>0</v>
      </c>
      <c r="J6" s="19"/>
      <c r="K6" s="19"/>
      <c r="L6" s="179"/>
      <c r="M6" s="19"/>
      <c r="N6" s="21"/>
      <c r="O6" s="21"/>
    </row>
    <row r="7" spans="1:21" s="18" customFormat="1" ht="30" customHeight="1" x14ac:dyDescent="0.15">
      <c r="C7" s="200" t="s">
        <v>148</v>
      </c>
      <c r="D7" s="161">
        <v>1897606831</v>
      </c>
      <c r="E7" s="162">
        <v>0</v>
      </c>
      <c r="F7" s="163">
        <v>5200000</v>
      </c>
      <c r="G7" s="156">
        <f>SUM(D7,-E7,-F7,-H7)</f>
        <v>1856535840</v>
      </c>
      <c r="H7" s="157">
        <v>35870991</v>
      </c>
      <c r="J7" s="19"/>
      <c r="K7" s="19"/>
      <c r="L7" s="179"/>
      <c r="M7" s="19"/>
      <c r="N7" s="21"/>
      <c r="O7" s="21"/>
    </row>
    <row r="8" spans="1:21" s="18" customFormat="1" ht="30" customHeight="1" x14ac:dyDescent="0.15">
      <c r="C8" s="200" t="s">
        <v>120</v>
      </c>
      <c r="D8" s="161"/>
      <c r="E8" s="162"/>
      <c r="F8" s="163"/>
      <c r="G8" s="156"/>
      <c r="H8" s="157"/>
      <c r="J8" s="19"/>
      <c r="K8" s="19"/>
      <c r="L8" s="179"/>
      <c r="M8" s="19"/>
      <c r="N8" s="21"/>
      <c r="O8" s="21"/>
    </row>
    <row r="9" spans="1:21" s="18" customFormat="1" ht="30" customHeight="1" x14ac:dyDescent="0.15">
      <c r="C9" s="17" t="s">
        <v>42</v>
      </c>
      <c r="D9" s="164">
        <f>SUM(D5:D8)</f>
        <v>16511673553</v>
      </c>
      <c r="E9" s="165">
        <v>2635941914</v>
      </c>
      <c r="F9" s="166">
        <v>3366736000</v>
      </c>
      <c r="G9" s="158">
        <f>SUM(G5:G7)</f>
        <v>7752991004</v>
      </c>
      <c r="H9" s="158">
        <f>SUM(H5:H8)</f>
        <v>2756004635</v>
      </c>
      <c r="J9" s="19"/>
      <c r="K9" s="19"/>
      <c r="L9" s="179"/>
      <c r="M9" s="19"/>
      <c r="N9" s="21"/>
      <c r="O9" s="21"/>
    </row>
    <row r="10" spans="1:21" s="18" customFormat="1" ht="30" customHeight="1" x14ac:dyDescent="0.15">
      <c r="C10" s="19"/>
      <c r="D10" s="32"/>
      <c r="E10" s="33"/>
      <c r="F10" s="33"/>
      <c r="G10" s="33"/>
      <c r="H10" s="33"/>
      <c r="J10" s="19"/>
      <c r="K10" s="19"/>
      <c r="L10" s="179"/>
      <c r="M10" s="19"/>
      <c r="N10" s="21"/>
      <c r="O10" s="21"/>
    </row>
    <row r="11" spans="1:21" s="21" customFormat="1" ht="36" customHeight="1" x14ac:dyDescent="0.15">
      <c r="J11" s="19"/>
      <c r="K11" s="19"/>
      <c r="L11" s="179"/>
      <c r="M11" s="19"/>
    </row>
    <row r="12" spans="1:21" s="21" customFormat="1" ht="36" customHeight="1" x14ac:dyDescent="0.15">
      <c r="J12" s="19"/>
      <c r="K12" s="19"/>
      <c r="L12" s="179"/>
      <c r="M12" s="19"/>
    </row>
    <row r="13" spans="1:21" s="21" customFormat="1" ht="36" customHeight="1" x14ac:dyDescent="0.15">
      <c r="J13" s="20"/>
      <c r="M13" s="19"/>
    </row>
    <row r="14" spans="1:21" x14ac:dyDescent="0.15">
      <c r="C14" s="23"/>
      <c r="D14" s="22"/>
      <c r="E14" s="23"/>
      <c r="F14" s="23"/>
      <c r="G14" s="23"/>
      <c r="H14" s="23"/>
    </row>
    <row r="15" spans="1:21" x14ac:dyDescent="0.15">
      <c r="A15" s="19"/>
      <c r="B15" s="19"/>
      <c r="C15" s="19"/>
      <c r="D15" s="19"/>
      <c r="E15" s="19"/>
      <c r="F15" s="19"/>
      <c r="G15" s="19"/>
      <c r="H15" s="19"/>
      <c r="I15" s="19"/>
      <c r="J15" s="19"/>
    </row>
  </sheetData>
  <mergeCells count="5">
    <mergeCell ref="C2:E2"/>
    <mergeCell ref="F2:H2"/>
    <mergeCell ref="C3:C4"/>
    <mergeCell ref="D3:D4"/>
    <mergeCell ref="E3:H3"/>
  </mergeCells>
  <phoneticPr fontId="4"/>
  <printOptions horizontalCentered="1"/>
  <pageMargins left="0.23622047244094491" right="0.23622047244094491" top="0.74803149606299213" bottom="0.74803149606299213" header="0.31496062992125984" footer="0.31496062992125984"/>
  <pageSetup paperSize="9" scale="13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dimension ref="B1:C9"/>
  <sheetViews>
    <sheetView view="pageBreakPreview" zoomScale="140" zoomScaleNormal="178" zoomScaleSheetLayoutView="140" workbookViewId="0">
      <selection activeCell="H19" sqref="H19"/>
    </sheetView>
  </sheetViews>
  <sheetFormatPr defaultRowHeight="13.5" x14ac:dyDescent="0.15"/>
  <cols>
    <col min="1" max="1" width="0.75" style="35" customWidth="1"/>
    <col min="2" max="2" width="26" style="35" customWidth="1"/>
    <col min="3" max="3" width="38.625" style="35" customWidth="1"/>
    <col min="4" max="4" width="0.375" style="35" customWidth="1"/>
    <col min="5" max="16384" width="9" style="35"/>
  </cols>
  <sheetData>
    <row r="1" spans="2:3" ht="24.75" customHeight="1" x14ac:dyDescent="0.15"/>
    <row r="2" spans="2:3" x14ac:dyDescent="0.15">
      <c r="B2" s="304" t="s">
        <v>149</v>
      </c>
      <c r="C2" s="304"/>
    </row>
    <row r="3" spans="2:3" x14ac:dyDescent="0.15">
      <c r="B3" s="36" t="s">
        <v>150</v>
      </c>
      <c r="C3" s="37" t="s">
        <v>159</v>
      </c>
    </row>
    <row r="4" spans="2:3" ht="18.95" customHeight="1" x14ac:dyDescent="0.15">
      <c r="B4" s="38" t="s">
        <v>56</v>
      </c>
      <c r="C4" s="38" t="s">
        <v>118</v>
      </c>
    </row>
    <row r="5" spans="2:3" ht="15" customHeight="1" x14ac:dyDescent="0.15">
      <c r="B5" s="199" t="s">
        <v>176</v>
      </c>
      <c r="C5" s="39">
        <v>0</v>
      </c>
    </row>
    <row r="6" spans="2:3" ht="15" customHeight="1" x14ac:dyDescent="0.15">
      <c r="B6" s="199" t="s">
        <v>151</v>
      </c>
      <c r="C6" s="39">
        <v>465803298</v>
      </c>
    </row>
    <row r="7" spans="2:3" ht="15" customHeight="1" x14ac:dyDescent="0.15">
      <c r="B7" s="199" t="s">
        <v>177</v>
      </c>
      <c r="C7" s="39"/>
    </row>
    <row r="8" spans="2:3" ht="15" customHeight="1" x14ac:dyDescent="0.15">
      <c r="B8" s="40" t="s">
        <v>5</v>
      </c>
      <c r="C8" s="39">
        <v>465803298</v>
      </c>
    </row>
    <row r="9" spans="2:3" ht="1.9" customHeight="1" x14ac:dyDescent="0.15"/>
  </sheetData>
  <mergeCells count="1">
    <mergeCell ref="B2:C2"/>
  </mergeCells>
  <phoneticPr fontId="4"/>
  <printOptions horizontalCentered="1"/>
  <pageMargins left="0.25" right="0.25" top="0.75" bottom="0.75" header="0.3" footer="0.3"/>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35"/>
  <sheetViews>
    <sheetView view="pageBreakPreview" topLeftCell="A19" zoomScale="80" zoomScaleNormal="80" workbookViewId="0">
      <selection activeCell="E34" sqref="E34"/>
    </sheetView>
  </sheetViews>
  <sheetFormatPr defaultColWidth="8.875" defaultRowHeight="13.5" x14ac:dyDescent="0.15"/>
  <cols>
    <col min="1" max="1" width="1.625" style="132" customWidth="1"/>
    <col min="2" max="2" width="42.875" style="132" customWidth="1"/>
    <col min="3" max="12" width="20.875" style="132" customWidth="1"/>
    <col min="13" max="13" width="1.25" style="132" customWidth="1"/>
    <col min="14" max="16384" width="8.875" style="132"/>
  </cols>
  <sheetData>
    <row r="1" spans="1:13" ht="34.5" customHeight="1" x14ac:dyDescent="0.15">
      <c r="A1" s="130"/>
      <c r="B1" s="167" t="s">
        <v>178</v>
      </c>
      <c r="C1" s="131"/>
      <c r="D1" s="131"/>
      <c r="E1" s="131"/>
      <c r="F1" s="131"/>
      <c r="G1" s="131"/>
      <c r="H1" s="131"/>
      <c r="I1" s="131"/>
      <c r="J1" s="131"/>
      <c r="K1" s="131"/>
      <c r="L1" s="131"/>
    </row>
    <row r="2" spans="1:13" s="133" customFormat="1" ht="20.100000000000001" customHeight="1" x14ac:dyDescent="0.15">
      <c r="B2" s="134" t="s">
        <v>164</v>
      </c>
      <c r="I2" s="135" t="s">
        <v>159</v>
      </c>
    </row>
    <row r="3" spans="1:13" s="133" customFormat="1" ht="50.1" customHeight="1" x14ac:dyDescent="0.15">
      <c r="A3" s="66"/>
      <c r="B3" s="136" t="s">
        <v>165</v>
      </c>
      <c r="C3" s="137" t="s">
        <v>166</v>
      </c>
      <c r="D3" s="137" t="s">
        <v>167</v>
      </c>
      <c r="E3" s="137" t="s">
        <v>168</v>
      </c>
      <c r="F3" s="137" t="s">
        <v>169</v>
      </c>
      <c r="G3" s="137" t="s">
        <v>170</v>
      </c>
      <c r="H3" s="137" t="s">
        <v>171</v>
      </c>
      <c r="I3" s="137" t="s">
        <v>43</v>
      </c>
      <c r="J3" s="119"/>
      <c r="K3" s="66"/>
      <c r="L3" s="66"/>
      <c r="M3" s="66"/>
    </row>
    <row r="4" spans="1:13" s="133" customFormat="1" ht="39.950000000000003" customHeight="1" x14ac:dyDescent="0.15">
      <c r="A4" s="66"/>
      <c r="B4" s="129"/>
      <c r="C4" s="129"/>
      <c r="D4" s="129"/>
      <c r="E4" s="129">
        <v>0</v>
      </c>
      <c r="F4" s="129"/>
      <c r="G4" s="129">
        <v>0</v>
      </c>
      <c r="H4" s="129">
        <v>0</v>
      </c>
      <c r="I4" s="129">
        <v>0</v>
      </c>
      <c r="J4" s="138"/>
      <c r="K4" s="138"/>
      <c r="L4" s="138"/>
      <c r="M4" s="66"/>
    </row>
    <row r="5" spans="1:13" s="133" customFormat="1" ht="39.950000000000003" customHeight="1" x14ac:dyDescent="0.15">
      <c r="A5" s="66"/>
      <c r="B5" s="129"/>
      <c r="C5" s="129"/>
      <c r="D5" s="129"/>
      <c r="E5" s="129">
        <v>0</v>
      </c>
      <c r="F5" s="129"/>
      <c r="G5" s="129">
        <v>0</v>
      </c>
      <c r="H5" s="129">
        <v>0</v>
      </c>
      <c r="I5" s="129">
        <v>0</v>
      </c>
      <c r="J5" s="138"/>
      <c r="K5" s="138"/>
      <c r="L5" s="138"/>
      <c r="M5" s="66"/>
    </row>
    <row r="6" spans="1:13" s="133" customFormat="1" ht="39.950000000000003" customHeight="1" x14ac:dyDescent="0.15">
      <c r="A6" s="66"/>
      <c r="B6" s="139" t="s">
        <v>5</v>
      </c>
      <c r="C6" s="129">
        <v>0</v>
      </c>
      <c r="D6" s="129">
        <v>0</v>
      </c>
      <c r="E6" s="129">
        <v>0</v>
      </c>
      <c r="F6" s="129">
        <v>0</v>
      </c>
      <c r="G6" s="129">
        <v>0</v>
      </c>
      <c r="H6" s="129">
        <v>0</v>
      </c>
      <c r="I6" s="129">
        <v>0</v>
      </c>
      <c r="J6" s="138"/>
      <c r="K6" s="138"/>
      <c r="L6" s="138"/>
      <c r="M6" s="66"/>
    </row>
    <row r="7" spans="1:13" s="133" customFormat="1" ht="11.1" customHeight="1" x14ac:dyDescent="0.15">
      <c r="C7" s="140"/>
      <c r="D7" s="141"/>
      <c r="E7" s="141"/>
      <c r="F7" s="141"/>
      <c r="G7" s="141"/>
      <c r="H7" s="141"/>
      <c r="I7" s="141"/>
      <c r="J7" s="141"/>
      <c r="K7" s="141"/>
      <c r="L7" s="141"/>
      <c r="M7" s="141"/>
    </row>
    <row r="8" spans="1:13" ht="20.100000000000001" customHeight="1" x14ac:dyDescent="0.15">
      <c r="B8" s="142" t="s">
        <v>154</v>
      </c>
      <c r="C8" s="143"/>
      <c r="D8" s="143"/>
      <c r="E8" s="143"/>
      <c r="F8" s="143"/>
      <c r="G8" s="143"/>
      <c r="H8" s="143"/>
      <c r="I8" s="143"/>
      <c r="J8" s="143"/>
      <c r="K8" s="144" t="s">
        <v>159</v>
      </c>
      <c r="L8" s="143"/>
    </row>
    <row r="9" spans="1:13" ht="50.1" customHeight="1" x14ac:dyDescent="0.15">
      <c r="A9" s="145"/>
      <c r="B9" s="146" t="s">
        <v>44</v>
      </c>
      <c r="C9" s="147" t="s">
        <v>45</v>
      </c>
      <c r="D9" s="147" t="s">
        <v>46</v>
      </c>
      <c r="E9" s="147" t="s">
        <v>47</v>
      </c>
      <c r="F9" s="147" t="s">
        <v>48</v>
      </c>
      <c r="G9" s="147" t="s">
        <v>49</v>
      </c>
      <c r="H9" s="147" t="s">
        <v>50</v>
      </c>
      <c r="I9" s="147" t="s">
        <v>51</v>
      </c>
      <c r="J9" s="147" t="s">
        <v>52</v>
      </c>
      <c r="K9" s="203" t="s">
        <v>248</v>
      </c>
      <c r="L9" s="148"/>
      <c r="M9" s="145"/>
    </row>
    <row r="10" spans="1:13" ht="39.950000000000003" customHeight="1" x14ac:dyDescent="0.15">
      <c r="A10" s="145"/>
      <c r="B10" s="149" t="s">
        <v>212</v>
      </c>
      <c r="C10" s="149">
        <v>8000000</v>
      </c>
      <c r="D10" s="149">
        <v>37035719</v>
      </c>
      <c r="E10" s="149">
        <v>38803435</v>
      </c>
      <c r="F10" s="149">
        <v>-1767716</v>
      </c>
      <c r="G10" s="149">
        <v>10000000</v>
      </c>
      <c r="H10" s="181">
        <v>0.8</v>
      </c>
      <c r="I10" s="149">
        <v>-1414173</v>
      </c>
      <c r="J10" s="139">
        <v>8000000</v>
      </c>
      <c r="K10" s="150">
        <v>8000</v>
      </c>
      <c r="L10" s="148"/>
      <c r="M10" s="145"/>
    </row>
    <row r="11" spans="1:13" ht="39.950000000000003" customHeight="1" x14ac:dyDescent="0.15">
      <c r="A11" s="145"/>
      <c r="B11" s="149" t="s">
        <v>213</v>
      </c>
      <c r="C11" s="149">
        <v>52383999.999999993</v>
      </c>
      <c r="D11" s="149">
        <v>690308000</v>
      </c>
      <c r="E11" s="149"/>
      <c r="F11" s="149">
        <v>690308000</v>
      </c>
      <c r="G11" s="149">
        <v>690308000</v>
      </c>
      <c r="H11" s="181">
        <v>7.5884967289963315E-2</v>
      </c>
      <c r="I11" s="149">
        <v>52384000</v>
      </c>
      <c r="J11" s="139">
        <v>0</v>
      </c>
      <c r="K11" s="150">
        <v>52473</v>
      </c>
      <c r="L11" s="148"/>
      <c r="M11" s="145"/>
    </row>
    <row r="12" spans="1:13" ht="39.950000000000003" customHeight="1" x14ac:dyDescent="0.15">
      <c r="A12" s="145"/>
      <c r="B12" s="149" t="s">
        <v>214</v>
      </c>
      <c r="C12" s="149">
        <v>4428000</v>
      </c>
      <c r="D12" s="149">
        <v>237778318</v>
      </c>
      <c r="E12" s="149">
        <v>112675637</v>
      </c>
      <c r="F12" s="149">
        <v>125102681</v>
      </c>
      <c r="G12" s="149">
        <v>48650000</v>
      </c>
      <c r="H12" s="181">
        <v>9.1017471736896199E-2</v>
      </c>
      <c r="I12" s="149">
        <v>11386530</v>
      </c>
      <c r="J12" s="139">
        <v>0</v>
      </c>
      <c r="K12" s="150">
        <v>4535</v>
      </c>
      <c r="L12" s="148"/>
      <c r="M12" s="145"/>
    </row>
    <row r="13" spans="1:13" ht="39.950000000000003" customHeight="1" x14ac:dyDescent="0.15">
      <c r="A13" s="145"/>
      <c r="B13" s="149" t="s">
        <v>215</v>
      </c>
      <c r="C13" s="149">
        <v>70000000</v>
      </c>
      <c r="D13" s="149">
        <v>125420521</v>
      </c>
      <c r="E13" s="149">
        <v>7308241</v>
      </c>
      <c r="F13" s="149">
        <v>118112280</v>
      </c>
      <c r="G13" s="149">
        <v>100000000</v>
      </c>
      <c r="H13" s="181">
        <v>0.7</v>
      </c>
      <c r="I13" s="149">
        <v>82678596</v>
      </c>
      <c r="J13" s="139">
        <v>0</v>
      </c>
      <c r="K13" s="150">
        <v>70000</v>
      </c>
      <c r="L13" s="148"/>
      <c r="M13" s="145"/>
    </row>
    <row r="14" spans="1:13" ht="39.950000000000003" customHeight="1" x14ac:dyDescent="0.15">
      <c r="A14" s="145"/>
      <c r="B14" s="149" t="s">
        <v>216</v>
      </c>
      <c r="C14" s="149">
        <v>582735150</v>
      </c>
      <c r="D14" s="149">
        <v>105827851548</v>
      </c>
      <c r="E14" s="149">
        <v>59249825579</v>
      </c>
      <c r="F14" s="149">
        <v>46578025969</v>
      </c>
      <c r="G14" s="149">
        <v>65680439747</v>
      </c>
      <c r="H14" s="181">
        <v>8.8722784476578786E-3</v>
      </c>
      <c r="I14" s="149">
        <v>413253216</v>
      </c>
      <c r="J14" s="139">
        <v>0</v>
      </c>
      <c r="K14" s="204">
        <v>0</v>
      </c>
      <c r="L14" s="148"/>
      <c r="M14" s="145"/>
    </row>
    <row r="15" spans="1:13" ht="39.950000000000003" customHeight="1" x14ac:dyDescent="0.15">
      <c r="A15" s="145"/>
      <c r="B15" s="149" t="s">
        <v>217</v>
      </c>
      <c r="C15" s="149">
        <v>467373000</v>
      </c>
      <c r="D15" s="149">
        <v>5032108530</v>
      </c>
      <c r="E15" s="149">
        <v>3127852913</v>
      </c>
      <c r="F15" s="149">
        <v>1904255617</v>
      </c>
      <c r="G15" s="149">
        <v>1764093396</v>
      </c>
      <c r="H15" s="181">
        <v>0.26493665304781855</v>
      </c>
      <c r="I15" s="149">
        <v>504507110</v>
      </c>
      <c r="J15" s="139">
        <v>0</v>
      </c>
      <c r="K15" s="204">
        <v>0</v>
      </c>
      <c r="L15" s="148"/>
      <c r="M15" s="145"/>
    </row>
    <row r="16" spans="1:13" ht="39.950000000000003" customHeight="1" x14ac:dyDescent="0.15">
      <c r="A16" s="145"/>
      <c r="B16" s="151" t="s">
        <v>5</v>
      </c>
      <c r="C16" s="149">
        <f>SUM(C10:C15)</f>
        <v>1184920150</v>
      </c>
      <c r="D16" s="149">
        <f>SUM(D10:D15)</f>
        <v>111950502636</v>
      </c>
      <c r="E16" s="149">
        <f>SUM(E10:E15)</f>
        <v>62536465805</v>
      </c>
      <c r="F16" s="149">
        <f>SUM(F10:F15)</f>
        <v>49414036831</v>
      </c>
      <c r="G16" s="149">
        <f>SUM(G10:G15)</f>
        <v>68293491143</v>
      </c>
      <c r="H16" s="206" t="s">
        <v>261</v>
      </c>
      <c r="I16" s="149">
        <f>SUM(I10:I15)</f>
        <v>1062795279</v>
      </c>
      <c r="J16" s="149">
        <f>SUM(J10:J15)</f>
        <v>8000000</v>
      </c>
      <c r="K16" s="149">
        <f>SUM(K10:K15)</f>
        <v>135008</v>
      </c>
      <c r="L16" s="148"/>
      <c r="M16" s="145"/>
    </row>
    <row r="17" spans="1:13" ht="12" customHeight="1" x14ac:dyDescent="0.15">
      <c r="A17" s="145"/>
      <c r="B17" s="152"/>
      <c r="C17" s="148"/>
      <c r="D17" s="148"/>
      <c r="E17" s="148"/>
      <c r="F17" s="148"/>
      <c r="G17" s="148"/>
      <c r="H17" s="148"/>
      <c r="I17" s="148"/>
      <c r="J17" s="148"/>
      <c r="K17" s="148"/>
      <c r="L17" s="148"/>
      <c r="M17" s="145"/>
    </row>
    <row r="18" spans="1:13" ht="20.100000000000001" customHeight="1" x14ac:dyDescent="0.15">
      <c r="B18" s="142" t="s">
        <v>155</v>
      </c>
      <c r="C18" s="143"/>
      <c r="D18" s="143"/>
      <c r="E18" s="143"/>
      <c r="F18" s="143"/>
      <c r="G18" s="143"/>
      <c r="H18" s="143"/>
      <c r="I18" s="143"/>
      <c r="J18" s="143"/>
      <c r="K18" s="153"/>
      <c r="L18" s="144" t="s">
        <v>159</v>
      </c>
    </row>
    <row r="19" spans="1:13" ht="50.1" customHeight="1" x14ac:dyDescent="0.15">
      <c r="A19" s="145"/>
      <c r="B19" s="146" t="s">
        <v>44</v>
      </c>
      <c r="C19" s="147" t="s">
        <v>53</v>
      </c>
      <c r="D19" s="147" t="s">
        <v>46</v>
      </c>
      <c r="E19" s="147" t="s">
        <v>47</v>
      </c>
      <c r="F19" s="147" t="s">
        <v>48</v>
      </c>
      <c r="G19" s="147" t="s">
        <v>49</v>
      </c>
      <c r="H19" s="147" t="s">
        <v>50</v>
      </c>
      <c r="I19" s="147" t="s">
        <v>51</v>
      </c>
      <c r="J19" s="147" t="s">
        <v>54</v>
      </c>
      <c r="K19" s="147" t="s">
        <v>55</v>
      </c>
      <c r="L19" s="203" t="s">
        <v>248</v>
      </c>
      <c r="M19" s="145"/>
    </row>
    <row r="20" spans="1:13" ht="39.950000000000003" customHeight="1" x14ac:dyDescent="0.15">
      <c r="A20" s="145"/>
      <c r="B20" s="149" t="s">
        <v>218</v>
      </c>
      <c r="C20" s="149">
        <v>3000000</v>
      </c>
      <c r="D20" s="149">
        <v>190450803935</v>
      </c>
      <c r="E20" s="149">
        <v>183970211873</v>
      </c>
      <c r="F20" s="149">
        <v>6480592062</v>
      </c>
      <c r="G20" s="149">
        <v>2822500000</v>
      </c>
      <c r="H20" s="181">
        <v>1.0628875110717448E-3</v>
      </c>
      <c r="I20" s="149">
        <v>6888140</v>
      </c>
      <c r="J20" s="139"/>
      <c r="K20" s="149">
        <v>2999999.9999999995</v>
      </c>
      <c r="L20" s="149">
        <v>3000</v>
      </c>
      <c r="M20" s="145"/>
    </row>
    <row r="21" spans="1:13" ht="39.950000000000003" customHeight="1" x14ac:dyDescent="0.15">
      <c r="A21" s="145"/>
      <c r="B21" s="149" t="s">
        <v>219</v>
      </c>
      <c r="C21" s="149">
        <v>1170000</v>
      </c>
      <c r="D21" s="149">
        <v>359732350</v>
      </c>
      <c r="E21" s="149">
        <v>306956398</v>
      </c>
      <c r="F21" s="149">
        <v>52775952</v>
      </c>
      <c r="G21" s="149">
        <v>25005000</v>
      </c>
      <c r="H21" s="181">
        <v>4.6790641871625675E-2</v>
      </c>
      <c r="I21" s="149">
        <v>2469421</v>
      </c>
      <c r="J21" s="139"/>
      <c r="K21" s="149">
        <v>1170000</v>
      </c>
      <c r="L21" s="149">
        <v>1170</v>
      </c>
      <c r="M21" s="145"/>
    </row>
    <row r="22" spans="1:13" ht="39.950000000000003" customHeight="1" x14ac:dyDescent="0.15">
      <c r="A22" s="145"/>
      <c r="B22" s="149" t="s">
        <v>220</v>
      </c>
      <c r="C22" s="149">
        <v>25360000</v>
      </c>
      <c r="D22" s="149">
        <v>64282366003</v>
      </c>
      <c r="E22" s="149">
        <v>45843784373</v>
      </c>
      <c r="F22" s="149">
        <v>18438581630</v>
      </c>
      <c r="G22" s="149">
        <v>880700000</v>
      </c>
      <c r="H22" s="181">
        <v>2.879527648461451E-2</v>
      </c>
      <c r="I22" s="149">
        <v>530944056</v>
      </c>
      <c r="J22" s="139"/>
      <c r="K22" s="149">
        <v>25360000</v>
      </c>
      <c r="L22" s="149">
        <v>25360</v>
      </c>
      <c r="M22" s="145"/>
    </row>
    <row r="23" spans="1:13" ht="39.950000000000003" customHeight="1" x14ac:dyDescent="0.15">
      <c r="A23" s="145"/>
      <c r="B23" s="149" t="s">
        <v>221</v>
      </c>
      <c r="C23" s="149">
        <v>1002000</v>
      </c>
      <c r="D23" s="149">
        <v>1524794629</v>
      </c>
      <c r="E23" s="149">
        <v>1124465020</v>
      </c>
      <c r="F23" s="149">
        <v>400329609</v>
      </c>
      <c r="G23" s="149">
        <v>400329609</v>
      </c>
      <c r="H23" s="181">
        <v>2.5029375231648181E-3</v>
      </c>
      <c r="I23" s="149">
        <v>1002000</v>
      </c>
      <c r="J23" s="139"/>
      <c r="K23" s="149">
        <v>1002000</v>
      </c>
      <c r="L23" s="149">
        <v>1002</v>
      </c>
      <c r="M23" s="145"/>
    </row>
    <row r="24" spans="1:13" ht="39.950000000000003" customHeight="1" x14ac:dyDescent="0.15">
      <c r="A24" s="145"/>
      <c r="B24" s="149" t="s">
        <v>222</v>
      </c>
      <c r="C24" s="149">
        <v>2400000</v>
      </c>
      <c r="D24" s="129">
        <v>24164123000000</v>
      </c>
      <c r="E24" s="129">
        <v>23738231000000</v>
      </c>
      <c r="F24" s="149">
        <v>425892000000</v>
      </c>
      <c r="G24" s="149">
        <v>16602000000</v>
      </c>
      <c r="H24" s="181">
        <v>1.4456089627755693E-4</v>
      </c>
      <c r="I24" s="149">
        <v>61567329</v>
      </c>
      <c r="J24" s="139"/>
      <c r="K24" s="149">
        <v>2400000</v>
      </c>
      <c r="L24" s="149">
        <v>2400</v>
      </c>
      <c r="M24" s="145"/>
    </row>
    <row r="25" spans="1:13" ht="39.950000000000003" customHeight="1" x14ac:dyDescent="0.15">
      <c r="A25" s="145"/>
      <c r="B25" s="149" t="s">
        <v>223</v>
      </c>
      <c r="C25" s="149">
        <v>4475000</v>
      </c>
      <c r="D25" s="149">
        <v>489778425755</v>
      </c>
      <c r="E25" s="149">
        <v>432008273142</v>
      </c>
      <c r="F25" s="149">
        <v>57770152613</v>
      </c>
      <c r="G25" s="149">
        <v>5508064568</v>
      </c>
      <c r="H25" s="181">
        <v>8.1244508751735466E-4</v>
      </c>
      <c r="I25" s="149">
        <v>46935077</v>
      </c>
      <c r="J25" s="139"/>
      <c r="K25" s="149">
        <v>4475000</v>
      </c>
      <c r="L25" s="149">
        <v>4545</v>
      </c>
      <c r="M25" s="145"/>
    </row>
    <row r="26" spans="1:13" ht="39.950000000000003" customHeight="1" x14ac:dyDescent="0.15">
      <c r="A26" s="145"/>
      <c r="B26" s="149" t="s">
        <v>224</v>
      </c>
      <c r="C26" s="149">
        <v>785000</v>
      </c>
      <c r="D26" s="149">
        <v>1254234100</v>
      </c>
      <c r="E26" s="149">
        <v>209625613</v>
      </c>
      <c r="F26" s="149">
        <v>1044608487</v>
      </c>
      <c r="G26" s="149">
        <v>621728890</v>
      </c>
      <c r="H26" s="181">
        <v>1.2626082085392557E-3</v>
      </c>
      <c r="I26" s="149">
        <v>1318931</v>
      </c>
      <c r="J26" s="139"/>
      <c r="K26" s="149">
        <v>785000</v>
      </c>
      <c r="L26" s="149">
        <v>785</v>
      </c>
      <c r="M26" s="145"/>
    </row>
    <row r="27" spans="1:13" ht="39.950000000000003" customHeight="1" x14ac:dyDescent="0.15">
      <c r="A27" s="145"/>
      <c r="B27" s="149" t="s">
        <v>225</v>
      </c>
      <c r="C27" s="149">
        <v>520000</v>
      </c>
      <c r="D27" s="149">
        <v>59031094</v>
      </c>
      <c r="E27" s="149">
        <v>0</v>
      </c>
      <c r="F27" s="149">
        <v>59031094</v>
      </c>
      <c r="G27" s="149">
        <v>59031094</v>
      </c>
      <c r="H27" s="181">
        <v>8.8089168735378687E-3</v>
      </c>
      <c r="I27" s="149">
        <v>520000</v>
      </c>
      <c r="J27" s="139"/>
      <c r="K27" s="149">
        <v>520000.00000000006</v>
      </c>
      <c r="L27" s="149">
        <v>1060</v>
      </c>
      <c r="M27" s="145"/>
    </row>
    <row r="28" spans="1:13" ht="39.950000000000003" customHeight="1" x14ac:dyDescent="0.15">
      <c r="A28" s="145"/>
      <c r="B28" s="149" t="s">
        <v>226</v>
      </c>
      <c r="C28" s="149">
        <v>1897000</v>
      </c>
      <c r="D28" s="149">
        <v>751729102</v>
      </c>
      <c r="E28" s="149">
        <v>24535689</v>
      </c>
      <c r="F28" s="149">
        <v>727193413</v>
      </c>
      <c r="G28" s="149">
        <v>500000000</v>
      </c>
      <c r="H28" s="181">
        <v>3.7940000000000001E-3</v>
      </c>
      <c r="I28" s="149">
        <v>2758972</v>
      </c>
      <c r="J28" s="139"/>
      <c r="K28" s="149">
        <v>1897000</v>
      </c>
      <c r="L28" s="149">
        <v>1897</v>
      </c>
      <c r="M28" s="145"/>
    </row>
    <row r="29" spans="1:13" ht="39.950000000000003" customHeight="1" x14ac:dyDescent="0.15">
      <c r="A29" s="145"/>
      <c r="B29" s="149" t="s">
        <v>227</v>
      </c>
      <c r="C29" s="149">
        <v>60000</v>
      </c>
      <c r="D29" s="149">
        <v>2165816831</v>
      </c>
      <c r="E29" s="149">
        <v>545822205</v>
      </c>
      <c r="F29" s="149">
        <v>1619994626</v>
      </c>
      <c r="G29" s="149">
        <v>400000000</v>
      </c>
      <c r="H29" s="181">
        <v>1.4999999999999999E-4</v>
      </c>
      <c r="I29" s="149">
        <v>242999</v>
      </c>
      <c r="J29" s="139"/>
      <c r="K29" s="149">
        <v>59999.999999999993</v>
      </c>
      <c r="L29" s="149">
        <v>90</v>
      </c>
      <c r="M29" s="145"/>
    </row>
    <row r="30" spans="1:13" ht="39.950000000000003" customHeight="1" x14ac:dyDescent="0.15">
      <c r="A30" s="145"/>
      <c r="B30" s="149" t="s">
        <v>228</v>
      </c>
      <c r="C30" s="149">
        <v>39000</v>
      </c>
      <c r="D30" s="149">
        <v>3885664455</v>
      </c>
      <c r="E30" s="149">
        <v>2064053487</v>
      </c>
      <c r="F30" s="149">
        <v>1821610968</v>
      </c>
      <c r="G30" s="149">
        <v>105000000</v>
      </c>
      <c r="H30" s="181">
        <v>3.7142857142857143E-4</v>
      </c>
      <c r="I30" s="149">
        <v>676598</v>
      </c>
      <c r="J30" s="139"/>
      <c r="K30" s="149">
        <v>39000</v>
      </c>
      <c r="L30" s="149">
        <v>51</v>
      </c>
      <c r="M30" s="145"/>
    </row>
    <row r="31" spans="1:13" ht="39.950000000000003" customHeight="1" x14ac:dyDescent="0.15">
      <c r="A31" s="145"/>
      <c r="B31" s="149" t="s">
        <v>229</v>
      </c>
      <c r="C31" s="149">
        <v>1829000</v>
      </c>
      <c r="D31" s="149">
        <v>1921317848</v>
      </c>
      <c r="E31" s="149">
        <v>905980</v>
      </c>
      <c r="F31" s="149">
        <v>1920411868</v>
      </c>
      <c r="G31" s="149">
        <v>1875000000</v>
      </c>
      <c r="H31" s="181">
        <v>9.7546666666666667E-4</v>
      </c>
      <c r="I31" s="149">
        <v>1873298</v>
      </c>
      <c r="J31" s="139"/>
      <c r="K31" s="149">
        <v>1829000</v>
      </c>
      <c r="L31" s="149">
        <v>1694</v>
      </c>
      <c r="M31" s="145"/>
    </row>
    <row r="32" spans="1:13" ht="39.950000000000003" customHeight="1" x14ac:dyDescent="0.15">
      <c r="A32" s="145"/>
      <c r="B32" s="149" t="s">
        <v>230</v>
      </c>
      <c r="C32" s="149">
        <v>303000</v>
      </c>
      <c r="D32" s="149">
        <v>136493912</v>
      </c>
      <c r="E32" s="149">
        <v>1163530</v>
      </c>
      <c r="F32" s="149">
        <v>135330382</v>
      </c>
      <c r="G32" s="149">
        <v>100000000</v>
      </c>
      <c r="H32" s="181">
        <v>3.0300000000000001E-3</v>
      </c>
      <c r="I32" s="149">
        <v>410051</v>
      </c>
      <c r="J32" s="139"/>
      <c r="K32" s="149">
        <v>303000</v>
      </c>
      <c r="L32" s="149">
        <v>383</v>
      </c>
      <c r="M32" s="145"/>
    </row>
    <row r="33" spans="1:13" ht="39.950000000000003" customHeight="1" x14ac:dyDescent="0.15">
      <c r="A33" s="145"/>
      <c r="B33" s="149" t="s">
        <v>231</v>
      </c>
      <c r="C33" s="149">
        <v>531000</v>
      </c>
      <c r="D33" s="149">
        <v>1665386347</v>
      </c>
      <c r="E33" s="149">
        <v>10328389</v>
      </c>
      <c r="F33" s="149">
        <v>1655057958</v>
      </c>
      <c r="G33" s="149">
        <v>1486447577</v>
      </c>
      <c r="H33" s="181">
        <v>3.5722753241771403E-4</v>
      </c>
      <c r="I33" s="149">
        <v>591232</v>
      </c>
      <c r="J33" s="139"/>
      <c r="K33" s="149">
        <v>531000</v>
      </c>
      <c r="L33" s="149">
        <v>1320</v>
      </c>
      <c r="M33" s="145"/>
    </row>
    <row r="34" spans="1:13" ht="39.950000000000003" customHeight="1" x14ac:dyDescent="0.15">
      <c r="A34" s="145"/>
      <c r="B34" s="151" t="s">
        <v>5</v>
      </c>
      <c r="C34" s="149">
        <f>SUM(C20:C33)</f>
        <v>43371000</v>
      </c>
      <c r="D34" s="149">
        <f>SUM(D20:D33)</f>
        <v>24922358796361</v>
      </c>
      <c r="E34" s="149">
        <f>SUM(E20:E33)</f>
        <v>24404341125699</v>
      </c>
      <c r="F34" s="149">
        <f>SUM(F20:F33)</f>
        <v>518017670662</v>
      </c>
      <c r="G34" s="149">
        <f>SUM(G20:G33)</f>
        <v>31385806738</v>
      </c>
      <c r="H34" s="207" t="s">
        <v>261</v>
      </c>
      <c r="I34" s="149">
        <f>SUM(I20:I33)</f>
        <v>658198104</v>
      </c>
      <c r="J34" s="149">
        <f>SUM(J20:J33)</f>
        <v>0</v>
      </c>
      <c r="K34" s="149">
        <f>SUM(K20:K33)</f>
        <v>43371000</v>
      </c>
      <c r="L34" s="149">
        <f>SUM(L20:L33)</f>
        <v>44757</v>
      </c>
      <c r="M34" s="145"/>
    </row>
    <row r="35" spans="1:13" ht="6.75" customHeight="1" x14ac:dyDescent="0.15"/>
  </sheetData>
  <phoneticPr fontId="4"/>
  <printOptions horizontalCentered="1"/>
  <pageMargins left="0.31496062992125984" right="0.31496062992125984" top="0.70866141732283472" bottom="0.31496062992125984" header="0.31496062992125984" footer="0.31496062992125984"/>
  <pageSetup paperSize="9" scale="4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C1:J31"/>
  <sheetViews>
    <sheetView view="pageBreakPreview" zoomScaleNormal="100" zoomScaleSheetLayoutView="100" workbookViewId="0">
      <pane ySplit="4" topLeftCell="A5" activePane="bottomLeft" state="frozen"/>
      <selection pane="bottomLeft" activeCell="H5" sqref="H5:H6"/>
    </sheetView>
  </sheetViews>
  <sheetFormatPr defaultRowHeight="13.5" x14ac:dyDescent="0.15"/>
  <cols>
    <col min="1" max="1" width="13.125" style="35" bestFit="1" customWidth="1"/>
    <col min="2" max="2" width="1.125" style="35" customWidth="1"/>
    <col min="3" max="3" width="34.875" style="35" bestFit="1" customWidth="1"/>
    <col min="4" max="8" width="15.625" style="35" customWidth="1"/>
    <col min="9" max="9" width="15.625" style="97" customWidth="1"/>
    <col min="10" max="10" width="10.75" style="35" hidden="1" customWidth="1"/>
    <col min="11" max="11" width="0.75" style="35" customWidth="1"/>
    <col min="12" max="12" width="0.375" style="35" customWidth="1"/>
    <col min="13" max="14" width="9.375" style="35" bestFit="1" customWidth="1"/>
    <col min="15" max="16384" width="9" style="35"/>
  </cols>
  <sheetData>
    <row r="1" spans="3:10" ht="11.25" customHeight="1" x14ac:dyDescent="0.15"/>
    <row r="2" spans="3:10" ht="18.75" customHeight="1" x14ac:dyDescent="0.15">
      <c r="C2" s="51" t="s">
        <v>156</v>
      </c>
      <c r="I2" s="117" t="s">
        <v>157</v>
      </c>
    </row>
    <row r="3" spans="3:10" s="66" customFormat="1" ht="17.45" customHeight="1" x14ac:dyDescent="0.15">
      <c r="C3" s="233" t="s">
        <v>56</v>
      </c>
      <c r="D3" s="234" t="s">
        <v>4</v>
      </c>
      <c r="E3" s="234" t="s">
        <v>3</v>
      </c>
      <c r="F3" s="234" t="s">
        <v>1</v>
      </c>
      <c r="G3" s="234" t="s">
        <v>2</v>
      </c>
      <c r="H3" s="231" t="s">
        <v>57</v>
      </c>
      <c r="I3" s="231" t="s">
        <v>248</v>
      </c>
      <c r="J3" s="118" t="s">
        <v>5</v>
      </c>
    </row>
    <row r="4" spans="3:10" s="119" customFormat="1" ht="17.45" customHeight="1" x14ac:dyDescent="0.15">
      <c r="C4" s="233"/>
      <c r="D4" s="232"/>
      <c r="E4" s="232"/>
      <c r="F4" s="232"/>
      <c r="G4" s="232"/>
      <c r="H4" s="232"/>
      <c r="I4" s="232"/>
      <c r="J4" s="120"/>
    </row>
    <row r="5" spans="3:10" s="66" customFormat="1" ht="28.5" customHeight="1" x14ac:dyDescent="0.15">
      <c r="C5" s="102" t="s">
        <v>262</v>
      </c>
      <c r="D5" s="121">
        <v>3041258563</v>
      </c>
      <c r="E5" s="122">
        <v>0</v>
      </c>
      <c r="F5" s="122"/>
      <c r="G5" s="122"/>
      <c r="H5" s="121">
        <v>3041258563</v>
      </c>
      <c r="I5" s="121">
        <v>3041259</v>
      </c>
      <c r="J5" s="123"/>
    </row>
    <row r="6" spans="3:10" s="66" customFormat="1" ht="28.5" customHeight="1" x14ac:dyDescent="0.15">
      <c r="C6" s="102" t="s">
        <v>263</v>
      </c>
      <c r="D6" s="121">
        <v>1092238060</v>
      </c>
      <c r="E6" s="122">
        <v>0</v>
      </c>
      <c r="F6" s="122"/>
      <c r="G6" s="122"/>
      <c r="H6" s="121">
        <v>1092238060</v>
      </c>
      <c r="I6" s="121">
        <v>1092238</v>
      </c>
      <c r="J6" s="123"/>
    </row>
    <row r="7" spans="3:10" s="66" customFormat="1" ht="28.5" customHeight="1" x14ac:dyDescent="0.15">
      <c r="C7" s="102" t="s">
        <v>264</v>
      </c>
      <c r="D7" s="121">
        <v>77794557</v>
      </c>
      <c r="E7" s="121">
        <v>0</v>
      </c>
      <c r="F7" s="121"/>
      <c r="G7" s="122"/>
      <c r="H7" s="121">
        <v>77794557</v>
      </c>
      <c r="I7" s="121">
        <v>77795</v>
      </c>
      <c r="J7" s="123"/>
    </row>
    <row r="8" spans="3:10" s="66" customFormat="1" ht="28.5" customHeight="1" x14ac:dyDescent="0.15">
      <c r="C8" s="102" t="s">
        <v>265</v>
      </c>
      <c r="D8" s="121">
        <v>28164042</v>
      </c>
      <c r="E8" s="121">
        <v>0</v>
      </c>
      <c r="F8" s="121"/>
      <c r="G8" s="122"/>
      <c r="H8" s="121">
        <v>28164042</v>
      </c>
      <c r="I8" s="121">
        <v>28164</v>
      </c>
      <c r="J8" s="123"/>
    </row>
    <row r="9" spans="3:10" s="66" customFormat="1" ht="28.5" customHeight="1" x14ac:dyDescent="0.15">
      <c r="C9" s="102" t="s">
        <v>266</v>
      </c>
      <c r="D9" s="121">
        <v>385227477</v>
      </c>
      <c r="E9" s="121">
        <v>0</v>
      </c>
      <c r="F9" s="121"/>
      <c r="G9" s="122"/>
      <c r="H9" s="121">
        <v>385227477</v>
      </c>
      <c r="I9" s="121">
        <v>385227</v>
      </c>
      <c r="J9" s="123"/>
    </row>
    <row r="10" spans="3:10" s="66" customFormat="1" ht="28.5" customHeight="1" x14ac:dyDescent="0.15">
      <c r="C10" s="102" t="s">
        <v>267</v>
      </c>
      <c r="D10" s="121">
        <v>80842000</v>
      </c>
      <c r="E10" s="121">
        <v>0</v>
      </c>
      <c r="F10" s="121"/>
      <c r="G10" s="122"/>
      <c r="H10" s="121">
        <v>80842000</v>
      </c>
      <c r="I10" s="121">
        <v>80842</v>
      </c>
      <c r="J10" s="123"/>
    </row>
    <row r="11" spans="3:10" s="66" customFormat="1" ht="28.5" customHeight="1" x14ac:dyDescent="0.15">
      <c r="C11" s="102" t="s">
        <v>268</v>
      </c>
      <c r="D11" s="121">
        <v>1614144694</v>
      </c>
      <c r="E11" s="121">
        <v>0</v>
      </c>
      <c r="F11" s="121"/>
      <c r="G11" s="122"/>
      <c r="H11" s="121">
        <v>1614144694</v>
      </c>
      <c r="I11" s="121">
        <v>1614145</v>
      </c>
      <c r="J11" s="123"/>
    </row>
    <row r="12" spans="3:10" s="66" customFormat="1" ht="28.5" customHeight="1" x14ac:dyDescent="0.15">
      <c r="C12" s="102" t="s">
        <v>269</v>
      </c>
      <c r="D12" s="121">
        <v>4521000</v>
      </c>
      <c r="E12" s="121">
        <v>0</v>
      </c>
      <c r="F12" s="121"/>
      <c r="G12" s="122"/>
      <c r="H12" s="121">
        <v>4521000</v>
      </c>
      <c r="I12" s="121">
        <v>4521</v>
      </c>
      <c r="J12" s="123"/>
    </row>
    <row r="13" spans="3:10" s="66" customFormat="1" ht="28.5" customHeight="1" x14ac:dyDescent="0.15">
      <c r="C13" s="102" t="s">
        <v>270</v>
      </c>
      <c r="D13" s="121">
        <v>5700000</v>
      </c>
      <c r="E13" s="121">
        <v>0</v>
      </c>
      <c r="F13" s="121"/>
      <c r="G13" s="122"/>
      <c r="H13" s="121">
        <v>5700000</v>
      </c>
      <c r="I13" s="121">
        <v>5700</v>
      </c>
      <c r="J13" s="123"/>
    </row>
    <row r="14" spans="3:10" s="66" customFormat="1" ht="28.5" customHeight="1" x14ac:dyDescent="0.15">
      <c r="C14" s="102" t="s">
        <v>271</v>
      </c>
      <c r="D14" s="121">
        <v>6000000</v>
      </c>
      <c r="E14" s="121">
        <v>0</v>
      </c>
      <c r="F14" s="121"/>
      <c r="G14" s="122"/>
      <c r="H14" s="121">
        <v>6000000</v>
      </c>
      <c r="I14" s="121">
        <v>6000</v>
      </c>
      <c r="J14" s="123"/>
    </row>
    <row r="15" spans="3:10" s="66" customFormat="1" ht="28.5" customHeight="1" x14ac:dyDescent="0.15">
      <c r="C15" s="102" t="s">
        <v>272</v>
      </c>
      <c r="D15" s="121">
        <v>520149343</v>
      </c>
      <c r="E15" s="121">
        <v>1000000000</v>
      </c>
      <c r="F15" s="121"/>
      <c r="G15" s="122"/>
      <c r="H15" s="121">
        <v>1520149343</v>
      </c>
      <c r="I15" s="121">
        <v>1520149</v>
      </c>
      <c r="J15" s="123"/>
    </row>
    <row r="16" spans="3:10" s="66" customFormat="1" ht="28.5" customHeight="1" x14ac:dyDescent="0.15">
      <c r="C16" s="102" t="s">
        <v>273</v>
      </c>
      <c r="D16" s="121">
        <v>407451</v>
      </c>
      <c r="E16" s="121">
        <v>0</v>
      </c>
      <c r="F16" s="121"/>
      <c r="G16" s="122"/>
      <c r="H16" s="121">
        <v>407451</v>
      </c>
      <c r="I16" s="121">
        <v>407</v>
      </c>
      <c r="J16" s="123"/>
    </row>
    <row r="17" spans="3:10" s="66" customFormat="1" ht="28.5" customHeight="1" x14ac:dyDescent="0.15">
      <c r="C17" s="102" t="s">
        <v>274</v>
      </c>
      <c r="D17" s="121">
        <v>352959976</v>
      </c>
      <c r="E17" s="121">
        <v>0</v>
      </c>
      <c r="F17" s="121"/>
      <c r="G17" s="122"/>
      <c r="H17" s="121">
        <v>352959976</v>
      </c>
      <c r="I17" s="121">
        <v>352960</v>
      </c>
      <c r="J17" s="123"/>
    </row>
    <row r="18" spans="3:10" s="66" customFormat="1" ht="28.5" customHeight="1" x14ac:dyDescent="0.15">
      <c r="C18" s="102" t="s">
        <v>275</v>
      </c>
      <c r="D18" s="121">
        <v>201000000</v>
      </c>
      <c r="E18" s="121">
        <v>0</v>
      </c>
      <c r="F18" s="121"/>
      <c r="G18" s="122"/>
      <c r="H18" s="121">
        <v>201000000</v>
      </c>
      <c r="I18" s="121">
        <v>201000</v>
      </c>
      <c r="J18" s="123"/>
    </row>
    <row r="19" spans="3:10" s="66" customFormat="1" ht="28.5" customHeight="1" x14ac:dyDescent="0.15">
      <c r="C19" s="102" t="s">
        <v>276</v>
      </c>
      <c r="D19" s="121">
        <v>2600000</v>
      </c>
      <c r="E19" s="121">
        <v>0</v>
      </c>
      <c r="F19" s="121"/>
      <c r="G19" s="122"/>
      <c r="H19" s="121">
        <v>2600000</v>
      </c>
      <c r="I19" s="121">
        <v>2600</v>
      </c>
      <c r="J19" s="123"/>
    </row>
    <row r="20" spans="3:10" s="66" customFormat="1" ht="28.5" customHeight="1" x14ac:dyDescent="0.15">
      <c r="C20" s="102" t="s">
        <v>277</v>
      </c>
      <c r="D20" s="121">
        <v>4323510</v>
      </c>
      <c r="E20" s="121">
        <v>0</v>
      </c>
      <c r="F20" s="121"/>
      <c r="G20" s="122"/>
      <c r="H20" s="121">
        <v>4323510</v>
      </c>
      <c r="I20" s="121">
        <v>4324</v>
      </c>
      <c r="J20" s="123"/>
    </row>
    <row r="21" spans="3:10" s="66" customFormat="1" ht="28.5" customHeight="1" x14ac:dyDescent="0.15">
      <c r="C21" s="102" t="s">
        <v>278</v>
      </c>
      <c r="D21" s="121">
        <v>3770655</v>
      </c>
      <c r="E21" s="121">
        <v>0</v>
      </c>
      <c r="F21" s="121"/>
      <c r="G21" s="122"/>
      <c r="H21" s="121">
        <v>3770655</v>
      </c>
      <c r="I21" s="121">
        <v>3771</v>
      </c>
      <c r="J21" s="123"/>
    </row>
    <row r="22" spans="3:10" s="66" customFormat="1" ht="28.5" customHeight="1" x14ac:dyDescent="0.15">
      <c r="C22" s="102" t="s">
        <v>279</v>
      </c>
      <c r="D22" s="121">
        <v>36763933</v>
      </c>
      <c r="E22" s="121">
        <v>0</v>
      </c>
      <c r="F22" s="121"/>
      <c r="G22" s="122"/>
      <c r="H22" s="121">
        <v>36763933</v>
      </c>
      <c r="I22" s="121">
        <v>36764</v>
      </c>
      <c r="J22" s="123"/>
    </row>
    <row r="23" spans="3:10" s="66" customFormat="1" ht="28.5" customHeight="1" x14ac:dyDescent="0.15">
      <c r="C23" s="102" t="s">
        <v>280</v>
      </c>
      <c r="D23" s="121">
        <v>33455428</v>
      </c>
      <c r="E23" s="121">
        <v>0</v>
      </c>
      <c r="F23" s="121"/>
      <c r="G23" s="122"/>
      <c r="H23" s="121">
        <v>33455428</v>
      </c>
      <c r="I23" s="121">
        <v>33455</v>
      </c>
      <c r="J23" s="123"/>
    </row>
    <row r="24" spans="3:10" s="66" customFormat="1" ht="28.5" customHeight="1" x14ac:dyDescent="0.15">
      <c r="C24" s="102" t="s">
        <v>232</v>
      </c>
      <c r="D24" s="121">
        <v>1301918</v>
      </c>
      <c r="E24" s="121">
        <v>100000000</v>
      </c>
      <c r="F24" s="121"/>
      <c r="G24" s="122"/>
      <c r="H24" s="121">
        <v>101301918</v>
      </c>
      <c r="I24" s="121">
        <v>101302</v>
      </c>
      <c r="J24" s="123"/>
    </row>
    <row r="25" spans="3:10" s="66" customFormat="1" ht="28.5" customHeight="1" x14ac:dyDescent="0.15">
      <c r="C25" s="102" t="s">
        <v>281</v>
      </c>
      <c r="D25" s="121">
        <v>115063807</v>
      </c>
      <c r="E25" s="121">
        <v>0</v>
      </c>
      <c r="F25" s="121"/>
      <c r="G25" s="122"/>
      <c r="H25" s="121">
        <v>115063807</v>
      </c>
      <c r="I25" s="121">
        <v>115064</v>
      </c>
      <c r="J25" s="123"/>
    </row>
    <row r="26" spans="3:10" s="66" customFormat="1" ht="28.5" customHeight="1" x14ac:dyDescent="0.15">
      <c r="C26" s="102" t="s">
        <v>282</v>
      </c>
      <c r="D26" s="121">
        <v>75</v>
      </c>
      <c r="E26" s="121">
        <v>0</v>
      </c>
      <c r="F26" s="121"/>
      <c r="G26" s="122"/>
      <c r="H26" s="121">
        <v>75</v>
      </c>
      <c r="I26" s="121">
        <v>1</v>
      </c>
      <c r="J26" s="123"/>
    </row>
    <row r="27" spans="3:10" s="66" customFormat="1" ht="28.5" customHeight="1" x14ac:dyDescent="0.15">
      <c r="C27" s="102" t="s">
        <v>283</v>
      </c>
      <c r="D27" s="121">
        <v>71039</v>
      </c>
      <c r="E27" s="121">
        <v>0</v>
      </c>
      <c r="F27" s="121"/>
      <c r="G27" s="122"/>
      <c r="H27" s="121">
        <v>71039</v>
      </c>
      <c r="I27" s="121">
        <v>71</v>
      </c>
      <c r="J27" s="123"/>
    </row>
    <row r="28" spans="3:10" s="66" customFormat="1" ht="28.5" customHeight="1" x14ac:dyDescent="0.15">
      <c r="C28" s="102" t="s">
        <v>233</v>
      </c>
      <c r="D28" s="121">
        <v>32061084</v>
      </c>
      <c r="E28" s="121">
        <v>0</v>
      </c>
      <c r="F28" s="121"/>
      <c r="G28" s="122"/>
      <c r="H28" s="121">
        <v>32061084</v>
      </c>
      <c r="I28" s="121">
        <v>32061</v>
      </c>
      <c r="J28" s="123"/>
    </row>
    <row r="29" spans="3:10" s="66" customFormat="1" ht="28.5" customHeight="1" x14ac:dyDescent="0.15">
      <c r="C29" s="124" t="s">
        <v>5</v>
      </c>
      <c r="D29" s="121">
        <f t="shared" ref="D29:I29" si="0">SUM(D5:D28)</f>
        <v>7639818612</v>
      </c>
      <c r="E29" s="121">
        <f t="shared" si="0"/>
        <v>1100000000</v>
      </c>
      <c r="F29" s="121">
        <f t="shared" si="0"/>
        <v>0</v>
      </c>
      <c r="G29" s="121">
        <f t="shared" si="0"/>
        <v>0</v>
      </c>
      <c r="H29" s="121">
        <f t="shared" si="0"/>
        <v>8739818612</v>
      </c>
      <c r="I29" s="121">
        <f t="shared" si="0"/>
        <v>8739820</v>
      </c>
      <c r="J29" s="123"/>
    </row>
    <row r="30" spans="3:10" s="66" customFormat="1" ht="4.9000000000000004" customHeight="1" x14ac:dyDescent="0.15">
      <c r="C30" s="125"/>
      <c r="D30" s="126"/>
      <c r="E30" s="126"/>
      <c r="F30" s="126"/>
      <c r="G30" s="126"/>
      <c r="H30" s="126"/>
      <c r="I30" s="127"/>
      <c r="J30" s="128"/>
    </row>
    <row r="31" spans="3:10" ht="1.9" customHeight="1" x14ac:dyDescent="0.15"/>
  </sheetData>
  <mergeCells count="7">
    <mergeCell ref="I3:I4"/>
    <mergeCell ref="C3:C4"/>
    <mergeCell ref="D3:D4"/>
    <mergeCell ref="E3:E4"/>
    <mergeCell ref="F3:F4"/>
    <mergeCell ref="G3:G4"/>
    <mergeCell ref="H3:H4"/>
  </mergeCells>
  <phoneticPr fontId="4"/>
  <printOptions horizontalCentered="1"/>
  <pageMargins left="0.19685039370078741" right="0.19685039370078741" top="0.59055118110236227" bottom="0.15748031496062992" header="0.31496062992125984" footer="0.31496062992125984"/>
  <pageSetup paperSize="9" orientation="landscape" r:id="rId1"/>
  <rowBreaks count="1" manualBreakCount="1">
    <brk id="21" min="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C1:I29"/>
  <sheetViews>
    <sheetView view="pageBreakPreview" zoomScaleNormal="80" zoomScaleSheetLayoutView="100" workbookViewId="0">
      <selection activeCell="D25" sqref="D25"/>
    </sheetView>
  </sheetViews>
  <sheetFormatPr defaultRowHeight="13.5" x14ac:dyDescent="0.15"/>
  <cols>
    <col min="1" max="1" width="19.5" style="35" bestFit="1" customWidth="1"/>
    <col min="2" max="2" width="1" style="35" customWidth="1"/>
    <col min="3" max="3" width="27" style="35" bestFit="1" customWidth="1"/>
    <col min="4" max="5" width="18.625" style="35" customWidth="1"/>
    <col min="6" max="6" width="3.5" style="35" customWidth="1"/>
    <col min="7" max="7" width="27" style="35" bestFit="1" customWidth="1"/>
    <col min="8" max="9" width="18.625" style="35" customWidth="1"/>
    <col min="10" max="10" width="11.375" style="35" customWidth="1"/>
    <col min="11" max="16384" width="9" style="35"/>
  </cols>
  <sheetData>
    <row r="1" spans="3:9" ht="11.25" customHeight="1" x14ac:dyDescent="0.15"/>
    <row r="2" spans="3:9" ht="19.5" customHeight="1" x14ac:dyDescent="0.15">
      <c r="C2" s="35" t="s">
        <v>249</v>
      </c>
      <c r="D2" s="95"/>
      <c r="E2" s="96" t="s">
        <v>159</v>
      </c>
      <c r="F2" s="95"/>
      <c r="G2" s="36" t="s">
        <v>250</v>
      </c>
      <c r="H2" s="95"/>
      <c r="I2" s="96" t="s">
        <v>159</v>
      </c>
    </row>
    <row r="3" spans="3:9" s="66" customFormat="1" ht="24" customHeight="1" x14ac:dyDescent="0.15">
      <c r="C3" s="67" t="s">
        <v>58</v>
      </c>
      <c r="D3" s="67" t="s">
        <v>60</v>
      </c>
      <c r="E3" s="67" t="s">
        <v>61</v>
      </c>
      <c r="F3" s="97"/>
      <c r="G3" s="67" t="s">
        <v>58</v>
      </c>
      <c r="H3" s="67" t="s">
        <v>60</v>
      </c>
      <c r="I3" s="67" t="s">
        <v>61</v>
      </c>
    </row>
    <row r="4" spans="3:9" s="66" customFormat="1" ht="19.5" customHeight="1" x14ac:dyDescent="0.15">
      <c r="C4" s="98" t="s">
        <v>62</v>
      </c>
      <c r="D4" s="99"/>
      <c r="E4" s="99"/>
      <c r="F4" s="100"/>
      <c r="G4" s="99" t="s">
        <v>62</v>
      </c>
      <c r="H4" s="99"/>
      <c r="I4" s="99"/>
    </row>
    <row r="5" spans="3:9" s="66" customFormat="1" ht="19.5" customHeight="1" x14ac:dyDescent="0.15">
      <c r="C5" s="183" t="s">
        <v>59</v>
      </c>
      <c r="D5" s="184"/>
      <c r="E5" s="184"/>
      <c r="F5" s="100"/>
      <c r="G5" s="185" t="s">
        <v>59</v>
      </c>
      <c r="H5" s="184"/>
      <c r="I5" s="184"/>
    </row>
    <row r="6" spans="3:9" s="66" customFormat="1" ht="19.5" customHeight="1" x14ac:dyDescent="0.15">
      <c r="C6" s="182" t="s">
        <v>243</v>
      </c>
      <c r="D6" s="69">
        <v>2596620</v>
      </c>
      <c r="E6" s="69">
        <v>257668.5743662309</v>
      </c>
      <c r="F6" s="100"/>
      <c r="G6" s="182" t="s">
        <v>243</v>
      </c>
      <c r="H6" s="69">
        <v>0</v>
      </c>
      <c r="I6" s="69"/>
    </row>
    <row r="7" spans="3:9" s="66" customFormat="1" ht="19.5" customHeight="1" x14ac:dyDescent="0.15">
      <c r="C7" s="182" t="s">
        <v>244</v>
      </c>
      <c r="D7" s="69">
        <v>69840369</v>
      </c>
      <c r="E7" s="69">
        <v>551601.84227241727</v>
      </c>
      <c r="F7" s="100"/>
      <c r="G7" s="182" t="s">
        <v>244</v>
      </c>
      <c r="H7" s="69">
        <v>0</v>
      </c>
      <c r="I7" s="69"/>
    </row>
    <row r="8" spans="3:9" s="66" customFormat="1" ht="19.5" customHeight="1" thickBot="1" x14ac:dyDescent="0.2">
      <c r="C8" s="103" t="s">
        <v>63</v>
      </c>
      <c r="D8" s="104">
        <f>SUM(D6:D7)</f>
        <v>72436989</v>
      </c>
      <c r="E8" s="104">
        <f>SUM(E6:E7)</f>
        <v>809270.41663864814</v>
      </c>
      <c r="F8" s="100"/>
      <c r="G8" s="105" t="s">
        <v>63</v>
      </c>
      <c r="H8" s="104">
        <f>SUM(H6:H7)</f>
        <v>0</v>
      </c>
      <c r="I8" s="104">
        <f>SUM(I6:I7)</f>
        <v>0</v>
      </c>
    </row>
    <row r="9" spans="3:9" s="66" customFormat="1" ht="19.5" customHeight="1" thickTop="1" x14ac:dyDescent="0.15">
      <c r="C9" s="106" t="s">
        <v>64</v>
      </c>
      <c r="D9" s="107"/>
      <c r="E9" s="107"/>
      <c r="F9" s="100"/>
      <c r="G9" s="107" t="s">
        <v>64</v>
      </c>
      <c r="H9" s="107"/>
      <c r="I9" s="107"/>
    </row>
    <row r="10" spans="3:9" s="66" customFormat="1" ht="19.5" customHeight="1" x14ac:dyDescent="0.15">
      <c r="C10" s="186" t="s">
        <v>65</v>
      </c>
      <c r="D10" s="107"/>
      <c r="E10" s="107"/>
      <c r="F10" s="100"/>
      <c r="G10" s="186" t="s">
        <v>65</v>
      </c>
      <c r="H10" s="107"/>
      <c r="I10" s="107"/>
    </row>
    <row r="11" spans="3:9" s="66" customFormat="1" ht="19.5" customHeight="1" x14ac:dyDescent="0.15">
      <c r="C11" s="182" t="s">
        <v>234</v>
      </c>
      <c r="D11" s="69">
        <v>7654068</v>
      </c>
      <c r="E11" s="69">
        <v>328032.45525187504</v>
      </c>
      <c r="F11" s="100"/>
      <c r="G11" s="182" t="s">
        <v>234</v>
      </c>
      <c r="H11" s="69">
        <v>4425787</v>
      </c>
      <c r="I11" s="69">
        <v>189677</v>
      </c>
    </row>
    <row r="12" spans="3:9" s="66" customFormat="1" ht="19.5" customHeight="1" x14ac:dyDescent="0.15">
      <c r="C12" s="182" t="s">
        <v>235</v>
      </c>
      <c r="D12" s="69">
        <v>12431887</v>
      </c>
      <c r="E12" s="69">
        <v>1520106.0025123744</v>
      </c>
      <c r="F12" s="100"/>
      <c r="G12" s="182" t="s">
        <v>235</v>
      </c>
      <c r="H12" s="69">
        <v>4695147</v>
      </c>
      <c r="I12" s="69">
        <v>574098</v>
      </c>
    </row>
    <row r="13" spans="3:9" s="66" customFormat="1" ht="19.5" customHeight="1" x14ac:dyDescent="0.15">
      <c r="C13" s="182" t="s">
        <v>236</v>
      </c>
      <c r="D13" s="69">
        <v>1412077</v>
      </c>
      <c r="E13" s="69">
        <v>84535.302282144781</v>
      </c>
      <c r="F13" s="100"/>
      <c r="G13" s="182" t="s">
        <v>236</v>
      </c>
      <c r="H13" s="69">
        <v>760000</v>
      </c>
      <c r="I13" s="69">
        <v>45498</v>
      </c>
    </row>
    <row r="14" spans="3:9" s="66" customFormat="1" ht="19.5" customHeight="1" x14ac:dyDescent="0.15">
      <c r="C14" s="182" t="s">
        <v>237</v>
      </c>
      <c r="D14" s="69">
        <v>99904</v>
      </c>
      <c r="E14" s="69">
        <v>20815.790288278666</v>
      </c>
      <c r="F14" s="100"/>
      <c r="G14" s="182" t="s">
        <v>237</v>
      </c>
      <c r="H14" s="69">
        <v>0</v>
      </c>
      <c r="I14" s="69"/>
    </row>
    <row r="15" spans="3:9" s="66" customFormat="1" ht="19.5" customHeight="1" x14ac:dyDescent="0.15">
      <c r="C15" s="182" t="s">
        <v>238</v>
      </c>
      <c r="D15" s="69">
        <v>0</v>
      </c>
      <c r="E15" s="69"/>
      <c r="F15" s="100"/>
      <c r="G15" s="182" t="s">
        <v>238</v>
      </c>
      <c r="H15" s="69">
        <v>187200</v>
      </c>
      <c r="I15" s="69"/>
    </row>
    <row r="16" spans="3:9" s="66" customFormat="1" ht="19.5" customHeight="1" x14ac:dyDescent="0.15">
      <c r="C16" s="187" t="s">
        <v>241</v>
      </c>
      <c r="D16" s="69">
        <v>6000</v>
      </c>
      <c r="E16" s="69">
        <v>1000</v>
      </c>
      <c r="F16" s="100"/>
      <c r="G16" s="187" t="s">
        <v>241</v>
      </c>
      <c r="H16" s="69"/>
      <c r="I16" s="69"/>
    </row>
    <row r="17" spans="3:9" s="66" customFormat="1" ht="19.5" customHeight="1" x14ac:dyDescent="0.15">
      <c r="C17" s="182" t="s">
        <v>66</v>
      </c>
      <c r="D17" s="69"/>
      <c r="E17" s="69"/>
      <c r="F17" s="100"/>
      <c r="G17" s="182" t="s">
        <v>66</v>
      </c>
      <c r="H17" s="69"/>
      <c r="I17" s="69"/>
    </row>
    <row r="18" spans="3:9" s="66" customFormat="1" ht="19.5" customHeight="1" x14ac:dyDescent="0.15">
      <c r="C18" s="182" t="s">
        <v>239</v>
      </c>
      <c r="D18" s="69">
        <v>2745845</v>
      </c>
      <c r="E18" s="69">
        <v>135781.11543161265</v>
      </c>
      <c r="F18" s="100"/>
      <c r="G18" s="182" t="s">
        <v>239</v>
      </c>
      <c r="H18" s="69">
        <v>1688633</v>
      </c>
      <c r="I18" s="69">
        <v>83502</v>
      </c>
    </row>
    <row r="19" spans="3:9" s="66" customFormat="1" ht="19.5" customHeight="1" x14ac:dyDescent="0.15">
      <c r="C19" s="187" t="s">
        <v>252</v>
      </c>
      <c r="D19" s="69"/>
      <c r="E19" s="69"/>
      <c r="F19" s="100"/>
      <c r="G19" s="187" t="s">
        <v>251</v>
      </c>
      <c r="H19" s="69"/>
      <c r="I19" s="69"/>
    </row>
    <row r="20" spans="3:9" s="66" customFormat="1" ht="19.5" customHeight="1" x14ac:dyDescent="0.15">
      <c r="C20" s="187" t="s">
        <v>240</v>
      </c>
      <c r="D20" s="69">
        <v>200000</v>
      </c>
      <c r="E20" s="69"/>
      <c r="F20" s="100"/>
      <c r="G20" s="187" t="s">
        <v>240</v>
      </c>
      <c r="H20" s="69"/>
      <c r="I20" s="69"/>
    </row>
    <row r="21" spans="3:9" s="66" customFormat="1" ht="19.5" customHeight="1" x14ac:dyDescent="0.15">
      <c r="C21" s="182" t="s">
        <v>246</v>
      </c>
      <c r="D21" s="69">
        <v>161262</v>
      </c>
      <c r="E21" s="69">
        <v>13044.115003767087</v>
      </c>
      <c r="F21" s="100"/>
      <c r="G21" s="182" t="s">
        <v>246</v>
      </c>
      <c r="H21" s="69"/>
      <c r="I21" s="69"/>
    </row>
    <row r="22" spans="3:9" s="66" customFormat="1" ht="19.5" customHeight="1" x14ac:dyDescent="0.15">
      <c r="C22" s="188" t="s">
        <v>242</v>
      </c>
      <c r="D22" s="69">
        <v>15000</v>
      </c>
      <c r="E22" s="69">
        <v>467.25969018467157</v>
      </c>
      <c r="F22" s="100"/>
      <c r="G22" s="188" t="s">
        <v>242</v>
      </c>
      <c r="H22" s="69">
        <v>104340</v>
      </c>
      <c r="I22" s="69">
        <v>3250</v>
      </c>
    </row>
    <row r="23" spans="3:9" s="66" customFormat="1" ht="19.5" customHeight="1" x14ac:dyDescent="0.15">
      <c r="C23" s="182" t="s">
        <v>245</v>
      </c>
      <c r="D23" s="69">
        <v>11144948</v>
      </c>
      <c r="E23" s="69">
        <v>33388.714100720856</v>
      </c>
      <c r="F23" s="100"/>
      <c r="G23" s="182" t="s">
        <v>245</v>
      </c>
      <c r="H23" s="69"/>
      <c r="I23" s="69"/>
    </row>
    <row r="24" spans="3:9" s="66" customFormat="1" ht="19.5" customHeight="1" thickBot="1" x14ac:dyDescent="0.2">
      <c r="C24" s="103" t="s">
        <v>63</v>
      </c>
      <c r="D24" s="104">
        <f>SUM(D11:D23)</f>
        <v>35870991</v>
      </c>
      <c r="E24" s="104">
        <f>SUM(E11:E23)</f>
        <v>2137170.7545609581</v>
      </c>
      <c r="F24" s="100"/>
      <c r="G24" s="105" t="s">
        <v>63</v>
      </c>
      <c r="H24" s="104">
        <f>SUM(H11:H23)</f>
        <v>11861107</v>
      </c>
      <c r="I24" s="104">
        <f>SUM(I11:I23)</f>
        <v>896025</v>
      </c>
    </row>
    <row r="25" spans="3:9" s="66" customFormat="1" ht="19.5" customHeight="1" thickTop="1" x14ac:dyDescent="0.15">
      <c r="C25" s="108" t="s">
        <v>5</v>
      </c>
      <c r="D25" s="101">
        <f>SUM(D8,D24)</f>
        <v>108307980</v>
      </c>
      <c r="E25" s="101">
        <f>SUM(E8,E24)</f>
        <v>2946441.1711996063</v>
      </c>
      <c r="F25" s="100"/>
      <c r="G25" s="109" t="s">
        <v>5</v>
      </c>
      <c r="H25" s="101">
        <f>SUM(H8,H24)</f>
        <v>11861107</v>
      </c>
      <c r="I25" s="101">
        <f>SUM(I8,I24)</f>
        <v>896025</v>
      </c>
    </row>
    <row r="26" spans="3:9" s="66" customFormat="1" ht="21" customHeight="1" x14ac:dyDescent="0.15">
      <c r="C26" s="110"/>
      <c r="D26" s="111"/>
      <c r="E26" s="111"/>
      <c r="F26" s="100"/>
      <c r="G26" s="112"/>
      <c r="H26" s="111"/>
      <c r="I26" s="111"/>
    </row>
    <row r="27" spans="3:9" ht="6.75" customHeight="1" x14ac:dyDescent="0.15">
      <c r="C27" s="113"/>
      <c r="D27" s="114"/>
      <c r="E27" s="114"/>
      <c r="F27" s="36"/>
      <c r="G27" s="36"/>
      <c r="H27" s="36"/>
      <c r="I27" s="115"/>
    </row>
    <row r="28" spans="3:9" ht="18.75" customHeight="1" x14ac:dyDescent="0.15">
      <c r="D28" s="36"/>
      <c r="E28" s="36"/>
      <c r="F28" s="36"/>
      <c r="G28" s="36"/>
      <c r="H28" s="36"/>
      <c r="I28" s="115"/>
    </row>
    <row r="29" spans="3:9" x14ac:dyDescent="0.15">
      <c r="D29" s="116"/>
      <c r="E29" s="116"/>
      <c r="F29" s="116"/>
      <c r="G29" s="116"/>
    </row>
  </sheetData>
  <phoneticPr fontId="4"/>
  <printOptions horizontalCentered="1"/>
  <pageMargins left="0.19685039370078741" right="0.19685039370078741" top="0.6692913385826772" bottom="0.59055118110236227" header="0.31496062992125984" footer="0.31496062992125984"/>
  <pageSetup paperSize="9" scale="98" orientation="landscape" r:id="rId1"/>
  <rowBreaks count="1" manualBreakCount="1">
    <brk id="26"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dimension ref="B1:L32"/>
  <sheetViews>
    <sheetView view="pageBreakPreview" zoomScale="120" zoomScaleNormal="100" zoomScaleSheetLayoutView="120" workbookViewId="0">
      <selection activeCell="C18" sqref="C18"/>
    </sheetView>
  </sheetViews>
  <sheetFormatPr defaultRowHeight="13.5" x14ac:dyDescent="0.15"/>
  <cols>
    <col min="1" max="1" width="0.875" style="35" customWidth="1"/>
    <col min="2" max="2" width="12" style="35" customWidth="1"/>
    <col min="3" max="4" width="12.125" style="35" customWidth="1"/>
    <col min="5" max="5" width="8.625" style="35" customWidth="1"/>
    <col min="6" max="6" width="9.25" style="35" customWidth="1"/>
    <col min="7" max="9" width="8.625" style="35" customWidth="1"/>
    <col min="10" max="11" width="9.125" style="35" customWidth="1"/>
    <col min="12" max="12" width="8.625" style="35" customWidth="1"/>
    <col min="13" max="13" width="0.625" style="35" customWidth="1"/>
    <col min="14" max="14" width="5.375" style="35" customWidth="1"/>
    <col min="15" max="16384" width="9" style="35"/>
  </cols>
  <sheetData>
    <row r="1" spans="2:12" ht="16.5" customHeight="1" x14ac:dyDescent="0.15"/>
    <row r="2" spans="2:12" x14ac:dyDescent="0.15">
      <c r="B2" s="64" t="s">
        <v>67</v>
      </c>
    </row>
    <row r="3" spans="2:12" x14ac:dyDescent="0.15">
      <c r="B3" s="64" t="s">
        <v>68</v>
      </c>
      <c r="C3" s="76"/>
      <c r="D3" s="77"/>
      <c r="E3" s="77"/>
      <c r="F3" s="77"/>
      <c r="G3" s="77"/>
      <c r="H3" s="77"/>
      <c r="I3" s="77"/>
      <c r="J3" s="77"/>
      <c r="K3" s="77"/>
      <c r="L3" s="78" t="s">
        <v>159</v>
      </c>
    </row>
    <row r="4" spans="2:12" ht="15.95" customHeight="1" x14ac:dyDescent="0.15">
      <c r="B4" s="237" t="s">
        <v>56</v>
      </c>
      <c r="C4" s="235" t="s">
        <v>69</v>
      </c>
      <c r="D4" s="79"/>
      <c r="E4" s="240" t="s">
        <v>70</v>
      </c>
      <c r="F4" s="237" t="s">
        <v>71</v>
      </c>
      <c r="G4" s="237" t="s">
        <v>72</v>
      </c>
      <c r="H4" s="237" t="s">
        <v>73</v>
      </c>
      <c r="I4" s="235" t="s">
        <v>74</v>
      </c>
      <c r="J4" s="80"/>
      <c r="K4" s="81"/>
      <c r="L4" s="237" t="s">
        <v>75</v>
      </c>
    </row>
    <row r="5" spans="2:12" ht="15.95" customHeight="1" x14ac:dyDescent="0.15">
      <c r="B5" s="239"/>
      <c r="C5" s="238"/>
      <c r="D5" s="82" t="s">
        <v>76</v>
      </c>
      <c r="E5" s="241"/>
      <c r="F5" s="238"/>
      <c r="G5" s="238"/>
      <c r="H5" s="238"/>
      <c r="I5" s="236"/>
      <c r="J5" s="83" t="s">
        <v>77</v>
      </c>
      <c r="K5" s="83" t="s">
        <v>78</v>
      </c>
      <c r="L5" s="238"/>
    </row>
    <row r="6" spans="2:12" ht="24.95" customHeight="1" x14ac:dyDescent="0.15">
      <c r="B6" s="84" t="s">
        <v>79</v>
      </c>
      <c r="C6" s="85"/>
      <c r="D6" s="86"/>
      <c r="E6" s="87"/>
      <c r="F6" s="88"/>
      <c r="G6" s="88"/>
      <c r="H6" s="88"/>
      <c r="I6" s="88"/>
      <c r="J6" s="88"/>
      <c r="K6" s="88"/>
      <c r="L6" s="88"/>
    </row>
    <row r="7" spans="2:12" ht="24.95" customHeight="1" x14ac:dyDescent="0.15">
      <c r="B7" s="84" t="s">
        <v>80</v>
      </c>
      <c r="C7" s="85">
        <v>181844405</v>
      </c>
      <c r="D7" s="86">
        <v>21054934</v>
      </c>
      <c r="E7" s="87">
        <v>154624405</v>
      </c>
      <c r="F7" s="88">
        <v>0</v>
      </c>
      <c r="G7" s="89">
        <v>0</v>
      </c>
      <c r="H7" s="88">
        <v>0</v>
      </c>
      <c r="I7" s="89">
        <v>0</v>
      </c>
      <c r="J7" s="89">
        <v>0</v>
      </c>
      <c r="K7" s="89">
        <v>0</v>
      </c>
      <c r="L7" s="88">
        <v>27220000</v>
      </c>
    </row>
    <row r="8" spans="2:12" ht="25.5" customHeight="1" x14ac:dyDescent="0.15">
      <c r="B8" s="84" t="s">
        <v>81</v>
      </c>
      <c r="C8" s="85">
        <v>0</v>
      </c>
      <c r="D8" s="86">
        <v>0</v>
      </c>
      <c r="E8" s="87">
        <v>0</v>
      </c>
      <c r="F8" s="88">
        <v>0</v>
      </c>
      <c r="G8" s="89">
        <v>0</v>
      </c>
      <c r="H8" s="88">
        <v>0</v>
      </c>
      <c r="I8" s="89">
        <v>0</v>
      </c>
      <c r="J8" s="89">
        <v>0</v>
      </c>
      <c r="K8" s="89">
        <v>0</v>
      </c>
      <c r="L8" s="89">
        <v>0</v>
      </c>
    </row>
    <row r="9" spans="2:12" ht="25.5" customHeight="1" x14ac:dyDescent="0.15">
      <c r="B9" s="84" t="s">
        <v>82</v>
      </c>
      <c r="C9" s="85">
        <v>945528317</v>
      </c>
      <c r="D9" s="86">
        <v>286954022</v>
      </c>
      <c r="E9" s="87">
        <v>896753399</v>
      </c>
      <c r="F9" s="89">
        <v>23500000</v>
      </c>
      <c r="G9" s="89">
        <v>25274918</v>
      </c>
      <c r="H9" s="89">
        <v>0</v>
      </c>
      <c r="I9" s="89">
        <v>0</v>
      </c>
      <c r="J9" s="89">
        <v>0</v>
      </c>
      <c r="K9" s="89">
        <v>0</v>
      </c>
      <c r="L9" s="89">
        <v>0</v>
      </c>
    </row>
    <row r="10" spans="2:12" ht="24.95" customHeight="1" x14ac:dyDescent="0.15">
      <c r="B10" s="84" t="s">
        <v>83</v>
      </c>
      <c r="C10" s="85">
        <v>179805573</v>
      </c>
      <c r="D10" s="86">
        <v>39106038</v>
      </c>
      <c r="E10" s="87">
        <v>157335573</v>
      </c>
      <c r="F10" s="88">
        <v>0</v>
      </c>
      <c r="G10" s="88">
        <v>0</v>
      </c>
      <c r="H10" s="88">
        <v>0</v>
      </c>
      <c r="I10" s="89">
        <v>0</v>
      </c>
      <c r="J10" s="89">
        <v>0</v>
      </c>
      <c r="K10" s="89">
        <v>0</v>
      </c>
      <c r="L10" s="88">
        <v>22470000</v>
      </c>
    </row>
    <row r="11" spans="2:12" ht="24.95" customHeight="1" x14ac:dyDescent="0.15">
      <c r="B11" s="84" t="s">
        <v>84</v>
      </c>
      <c r="C11" s="85">
        <v>951739474</v>
      </c>
      <c r="D11" s="86">
        <v>160781023</v>
      </c>
      <c r="E11" s="87">
        <v>0</v>
      </c>
      <c r="F11" s="88">
        <v>873392217</v>
      </c>
      <c r="G11" s="88">
        <v>19834757</v>
      </c>
      <c r="H11" s="88">
        <v>0</v>
      </c>
      <c r="I11" s="89">
        <v>0</v>
      </c>
      <c r="J11" s="89">
        <v>0</v>
      </c>
      <c r="K11" s="89">
        <v>0</v>
      </c>
      <c r="L11" s="88">
        <v>58512500</v>
      </c>
    </row>
    <row r="12" spans="2:12" ht="24.95" customHeight="1" x14ac:dyDescent="0.15">
      <c r="B12" s="84" t="s">
        <v>85</v>
      </c>
      <c r="C12" s="85">
        <v>7771627993</v>
      </c>
      <c r="D12" s="86">
        <v>366342604</v>
      </c>
      <c r="E12" s="87">
        <v>2609968602</v>
      </c>
      <c r="F12" s="88">
        <v>5121121891</v>
      </c>
      <c r="G12" s="89">
        <v>0</v>
      </c>
      <c r="H12" s="89">
        <v>19900000</v>
      </c>
      <c r="I12" s="89">
        <v>0</v>
      </c>
      <c r="J12" s="89">
        <v>0</v>
      </c>
      <c r="K12" s="89">
        <v>0</v>
      </c>
      <c r="L12" s="88">
        <v>20637500</v>
      </c>
    </row>
    <row r="13" spans="2:12" ht="24.95" customHeight="1" x14ac:dyDescent="0.15">
      <c r="B13" s="84" t="s">
        <v>86</v>
      </c>
      <c r="C13" s="85">
        <v>0</v>
      </c>
      <c r="D13" s="86">
        <v>0</v>
      </c>
      <c r="E13" s="87">
        <v>0</v>
      </c>
      <c r="F13" s="88">
        <v>0</v>
      </c>
      <c r="G13" s="88">
        <v>0</v>
      </c>
      <c r="H13" s="88">
        <v>0</v>
      </c>
      <c r="I13" s="88">
        <v>0</v>
      </c>
      <c r="J13" s="88">
        <v>0</v>
      </c>
      <c r="K13" s="88">
        <v>0</v>
      </c>
      <c r="L13" s="88">
        <v>0</v>
      </c>
    </row>
    <row r="14" spans="2:12" ht="24.95" customHeight="1" x14ac:dyDescent="0.15">
      <c r="B14" s="84" t="s">
        <v>87</v>
      </c>
      <c r="C14" s="85">
        <v>2968551392</v>
      </c>
      <c r="D14" s="86">
        <v>380495542</v>
      </c>
      <c r="E14" s="87">
        <v>2080099847</v>
      </c>
      <c r="F14" s="88">
        <v>868826136</v>
      </c>
      <c r="G14" s="88">
        <v>0</v>
      </c>
      <c r="H14" s="89">
        <v>19625409</v>
      </c>
      <c r="I14" s="89">
        <v>0</v>
      </c>
      <c r="J14" s="89">
        <v>0</v>
      </c>
      <c r="K14" s="89">
        <v>0</v>
      </c>
      <c r="L14" s="89">
        <v>0</v>
      </c>
    </row>
    <row r="15" spans="2:12" ht="24.95" customHeight="1" x14ac:dyDescent="0.15">
      <c r="B15" s="84" t="s">
        <v>88</v>
      </c>
      <c r="C15" s="85">
        <v>23696466</v>
      </c>
      <c r="D15" s="86">
        <v>3367036</v>
      </c>
      <c r="E15" s="87">
        <v>23696466</v>
      </c>
      <c r="F15" s="89">
        <v>0</v>
      </c>
      <c r="G15" s="89">
        <v>0</v>
      </c>
      <c r="H15" s="88">
        <v>0</v>
      </c>
      <c r="I15" s="89">
        <v>0</v>
      </c>
      <c r="J15" s="89">
        <v>0</v>
      </c>
      <c r="K15" s="89">
        <v>0</v>
      </c>
      <c r="L15" s="89">
        <v>0</v>
      </c>
    </row>
    <row r="16" spans="2:12" ht="24.95" customHeight="1" x14ac:dyDescent="0.15">
      <c r="B16" s="84" t="s">
        <v>89</v>
      </c>
      <c r="C16" s="89">
        <v>0</v>
      </c>
      <c r="D16" s="90">
        <v>0</v>
      </c>
      <c r="E16" s="91">
        <v>0</v>
      </c>
      <c r="F16" s="91">
        <v>0</v>
      </c>
      <c r="G16" s="91">
        <v>0</v>
      </c>
      <c r="H16" s="91">
        <v>0</v>
      </c>
      <c r="I16" s="89">
        <v>0</v>
      </c>
      <c r="J16" s="89">
        <v>0</v>
      </c>
      <c r="K16" s="89">
        <v>0</v>
      </c>
      <c r="L16" s="89">
        <v>0</v>
      </c>
    </row>
    <row r="17" spans="2:12" ht="24.95" customHeight="1" x14ac:dyDescent="0.15">
      <c r="B17" s="84" t="s">
        <v>90</v>
      </c>
      <c r="C17" s="85">
        <v>0</v>
      </c>
      <c r="D17" s="86">
        <v>0</v>
      </c>
      <c r="E17" s="87">
        <v>0</v>
      </c>
      <c r="F17" s="89">
        <v>0</v>
      </c>
      <c r="G17" s="89">
        <v>0</v>
      </c>
      <c r="H17" s="89">
        <v>0</v>
      </c>
      <c r="I17" s="89">
        <v>0</v>
      </c>
      <c r="J17" s="89">
        <v>0</v>
      </c>
      <c r="K17" s="89">
        <v>0</v>
      </c>
      <c r="L17" s="89">
        <v>0</v>
      </c>
    </row>
    <row r="18" spans="2:12" ht="24.95" customHeight="1" x14ac:dyDescent="0.15">
      <c r="B18" s="92" t="s">
        <v>42</v>
      </c>
      <c r="C18" s="93">
        <v>13022793620</v>
      </c>
      <c r="D18" s="86">
        <v>1258101199</v>
      </c>
      <c r="E18" s="87">
        <v>5922478292</v>
      </c>
      <c r="F18" s="88">
        <v>6886840244</v>
      </c>
      <c r="G18" s="88">
        <v>45109675</v>
      </c>
      <c r="H18" s="88">
        <v>39525409</v>
      </c>
      <c r="I18" s="88">
        <v>0</v>
      </c>
      <c r="J18" s="88">
        <v>0</v>
      </c>
      <c r="K18" s="88">
        <v>0</v>
      </c>
      <c r="L18" s="88">
        <v>128840000</v>
      </c>
    </row>
    <row r="19" spans="2:12" ht="24.95" customHeight="1" x14ac:dyDescent="0.15">
      <c r="B19" s="94"/>
      <c r="C19" s="76"/>
      <c r="D19" s="76"/>
      <c r="E19" s="76"/>
      <c r="F19" s="76"/>
      <c r="G19" s="76"/>
      <c r="H19" s="76"/>
      <c r="I19" s="76"/>
      <c r="J19" s="76"/>
      <c r="K19" s="76"/>
      <c r="L19" s="76"/>
    </row>
    <row r="20" spans="2:12" ht="24.95" customHeight="1" x14ac:dyDescent="0.15">
      <c r="B20" s="94"/>
      <c r="C20" s="76"/>
      <c r="D20" s="76"/>
      <c r="E20" s="76"/>
      <c r="F20" s="76"/>
      <c r="G20" s="76"/>
      <c r="H20" s="76"/>
      <c r="I20" s="76"/>
      <c r="J20" s="76"/>
      <c r="K20" s="76"/>
      <c r="L20" s="76"/>
    </row>
    <row r="21" spans="2:12" ht="3.75" customHeight="1" x14ac:dyDescent="0.15"/>
    <row r="22" spans="2:12" ht="12" customHeight="1" x14ac:dyDescent="0.15"/>
    <row r="32" spans="2:12" ht="24.75" customHeight="1" x14ac:dyDescent="0.15"/>
  </sheetData>
  <mergeCells count="8">
    <mergeCell ref="I4:I5"/>
    <mergeCell ref="L4:L5"/>
    <mergeCell ref="B4:B5"/>
    <mergeCell ref="C4:C5"/>
    <mergeCell ref="E4:E5"/>
    <mergeCell ref="F4:F5"/>
    <mergeCell ref="G4:G5"/>
    <mergeCell ref="H4:H5"/>
  </mergeCells>
  <phoneticPr fontId="4"/>
  <printOptions horizontalCentered="1"/>
  <pageMargins left="0.11811023622047245" right="0.11811023622047245" top="0.55118110236220474" bottom="0.15748031496062992" header="0.31496062992125984" footer="0.31496062992125984"/>
  <pageSetup paperSize="9" scale="12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B1:N21"/>
  <sheetViews>
    <sheetView view="pageBreakPreview" zoomScale="90" zoomScaleNormal="80" zoomScaleSheetLayoutView="90" workbookViewId="0">
      <selection activeCell="G26" sqref="G26"/>
    </sheetView>
  </sheetViews>
  <sheetFormatPr defaultRowHeight="13.5" x14ac:dyDescent="0.15"/>
  <cols>
    <col min="1" max="1" width="13.875" bestFit="1" customWidth="1"/>
    <col min="2" max="2" width="1.125" style="12" customWidth="1"/>
    <col min="3" max="3" width="20.625" style="12" customWidth="1"/>
    <col min="4" max="4" width="16.125" style="12" bestFit="1" customWidth="1"/>
    <col min="5" max="10" width="15.125" style="12" bestFit="1" customWidth="1"/>
    <col min="11" max="11" width="13.125" style="12" bestFit="1" customWidth="1"/>
    <col min="12" max="12" width="24.375" style="12" customWidth="1"/>
    <col min="13" max="13" width="0.875" style="12" customWidth="1"/>
    <col min="14" max="14" width="13.625" style="12" customWidth="1"/>
  </cols>
  <sheetData>
    <row r="1" spans="3:13" s="12" customFormat="1" x14ac:dyDescent="0.15"/>
    <row r="2" spans="3:13" s="12" customFormat="1" ht="19.5" customHeight="1" x14ac:dyDescent="0.15">
      <c r="C2" s="13" t="s">
        <v>91</v>
      </c>
      <c r="D2" s="14"/>
      <c r="E2" s="14"/>
      <c r="F2" s="14"/>
      <c r="G2" s="14"/>
      <c r="H2" s="14"/>
      <c r="I2" s="14"/>
      <c r="J2" s="14"/>
      <c r="K2" s="15" t="s">
        <v>157</v>
      </c>
      <c r="L2" s="14"/>
      <c r="M2" s="14"/>
    </row>
    <row r="3" spans="3:13" s="12" customFormat="1" ht="27" customHeight="1" x14ac:dyDescent="0.15">
      <c r="C3" s="247" t="s">
        <v>69</v>
      </c>
      <c r="D3" s="257" t="s">
        <v>92</v>
      </c>
      <c r="E3" s="245" t="s">
        <v>93</v>
      </c>
      <c r="F3" s="245" t="s">
        <v>94</v>
      </c>
      <c r="G3" s="245" t="s">
        <v>95</v>
      </c>
      <c r="H3" s="245" t="s">
        <v>96</v>
      </c>
      <c r="I3" s="245" t="s">
        <v>97</v>
      </c>
      <c r="J3" s="245" t="s">
        <v>98</v>
      </c>
      <c r="K3" s="245" t="s">
        <v>99</v>
      </c>
      <c r="L3" s="255"/>
    </row>
    <row r="4" spans="3:13" s="12" customFormat="1" ht="18" customHeight="1" x14ac:dyDescent="0.15">
      <c r="C4" s="248"/>
      <c r="D4" s="258"/>
      <c r="E4" s="246"/>
      <c r="F4" s="246"/>
      <c r="G4" s="246"/>
      <c r="H4" s="246"/>
      <c r="I4" s="246"/>
      <c r="J4" s="246"/>
      <c r="K4" s="246"/>
      <c r="L4" s="256"/>
    </row>
    <row r="5" spans="3:13" s="12" customFormat="1" ht="30" customHeight="1" x14ac:dyDescent="0.15">
      <c r="C5" s="71">
        <v>13022793620</v>
      </c>
      <c r="D5" s="72">
        <v>12556192657</v>
      </c>
      <c r="E5" s="73">
        <v>320761094</v>
      </c>
      <c r="F5" s="73">
        <v>132729791</v>
      </c>
      <c r="G5" s="73">
        <v>8488473</v>
      </c>
      <c r="H5" s="75">
        <v>2690555</v>
      </c>
      <c r="I5" s="75">
        <v>523597</v>
      </c>
      <c r="J5" s="73">
        <v>1407453</v>
      </c>
      <c r="K5" s="208" t="s">
        <v>284</v>
      </c>
      <c r="L5" s="16"/>
    </row>
    <row r="6" spans="3:13" s="12" customFormat="1" x14ac:dyDescent="0.15"/>
    <row r="7" spans="3:13" s="12" customFormat="1" x14ac:dyDescent="0.15"/>
    <row r="8" spans="3:13" s="12" customFormat="1" x14ac:dyDescent="0.15"/>
    <row r="9" spans="3:13" s="12" customFormat="1" x14ac:dyDescent="0.15"/>
    <row r="10" spans="3:13" s="12" customFormat="1" ht="19.5" customHeight="1" x14ac:dyDescent="0.15">
      <c r="C10" s="13" t="s">
        <v>100</v>
      </c>
      <c r="D10" s="14"/>
      <c r="E10" s="14"/>
      <c r="F10" s="14"/>
      <c r="G10" s="14"/>
      <c r="H10" s="14"/>
      <c r="I10" s="14"/>
      <c r="J10" s="14"/>
      <c r="K10" s="14"/>
      <c r="L10" s="15" t="s">
        <v>158</v>
      </c>
    </row>
    <row r="11" spans="3:13" s="12" customFormat="1" x14ac:dyDescent="0.15">
      <c r="C11" s="247" t="s">
        <v>69</v>
      </c>
      <c r="D11" s="257" t="s">
        <v>101</v>
      </c>
      <c r="E11" s="245" t="s">
        <v>102</v>
      </c>
      <c r="F11" s="245" t="s">
        <v>103</v>
      </c>
      <c r="G11" s="245" t="s">
        <v>104</v>
      </c>
      <c r="H11" s="245" t="s">
        <v>105</v>
      </c>
      <c r="I11" s="245" t="s">
        <v>106</v>
      </c>
      <c r="J11" s="245" t="s">
        <v>107</v>
      </c>
      <c r="K11" s="245" t="s">
        <v>108</v>
      </c>
      <c r="L11" s="245" t="s">
        <v>109</v>
      </c>
    </row>
    <row r="12" spans="3:13" s="12" customFormat="1" x14ac:dyDescent="0.15">
      <c r="C12" s="248"/>
      <c r="D12" s="258"/>
      <c r="E12" s="246"/>
      <c r="F12" s="246"/>
      <c r="G12" s="246"/>
      <c r="H12" s="246"/>
      <c r="I12" s="246"/>
      <c r="J12" s="246"/>
      <c r="K12" s="246"/>
      <c r="L12" s="246"/>
    </row>
    <row r="13" spans="3:13" s="12" customFormat="1" ht="34.15" customHeight="1" x14ac:dyDescent="0.15">
      <c r="C13" s="71">
        <v>13022793620</v>
      </c>
      <c r="D13" s="72">
        <v>0</v>
      </c>
      <c r="E13" s="73">
        <v>0</v>
      </c>
      <c r="F13" s="73">
        <v>0</v>
      </c>
      <c r="G13" s="73">
        <v>0</v>
      </c>
      <c r="H13" s="73">
        <v>9300000</v>
      </c>
      <c r="I13" s="73">
        <v>512143395</v>
      </c>
      <c r="J13" s="73">
        <v>4163092979</v>
      </c>
      <c r="K13" s="73">
        <v>175061906</v>
      </c>
      <c r="L13" s="75">
        <v>8163195340</v>
      </c>
    </row>
    <row r="14" spans="3:13" s="12" customFormat="1" x14ac:dyDescent="0.15"/>
    <row r="15" spans="3:13" s="12" customFormat="1" x14ac:dyDescent="0.15"/>
    <row r="16" spans="3:13" s="12" customFormat="1" ht="19.5" customHeight="1" x14ac:dyDescent="0.15">
      <c r="C16" s="13" t="s">
        <v>110</v>
      </c>
      <c r="F16" s="14"/>
      <c r="G16" s="14"/>
      <c r="H16" s="14"/>
      <c r="I16" s="15" t="s">
        <v>157</v>
      </c>
    </row>
    <row r="17" spans="3:9" s="12" customFormat="1" ht="13.15" customHeight="1" x14ac:dyDescent="0.15">
      <c r="C17" s="247" t="s">
        <v>111</v>
      </c>
      <c r="D17" s="249" t="s">
        <v>112</v>
      </c>
      <c r="E17" s="250"/>
      <c r="F17" s="250"/>
      <c r="G17" s="250"/>
      <c r="H17" s="250"/>
      <c r="I17" s="251"/>
    </row>
    <row r="18" spans="3:9" s="12" customFormat="1" ht="20.25" customHeight="1" x14ac:dyDescent="0.15">
      <c r="C18" s="248"/>
      <c r="D18" s="252"/>
      <c r="E18" s="253"/>
      <c r="F18" s="253"/>
      <c r="G18" s="253"/>
      <c r="H18" s="253"/>
      <c r="I18" s="254"/>
    </row>
    <row r="19" spans="3:9" s="12" customFormat="1" ht="32.450000000000003" customHeight="1" x14ac:dyDescent="0.15">
      <c r="C19" s="74" t="s">
        <v>161</v>
      </c>
      <c r="D19" s="242" t="s">
        <v>161</v>
      </c>
      <c r="E19" s="243"/>
      <c r="F19" s="243"/>
      <c r="G19" s="243"/>
      <c r="H19" s="243"/>
      <c r="I19" s="244"/>
    </row>
    <row r="20" spans="3:9" s="12" customFormat="1" ht="9.75" customHeight="1" x14ac:dyDescent="0.15"/>
    <row r="21" spans="3:9" s="12" customFormat="1" x14ac:dyDescent="0.15"/>
  </sheetData>
  <mergeCells count="23">
    <mergeCell ref="L3:L4"/>
    <mergeCell ref="C11:C12"/>
    <mergeCell ref="D11:D12"/>
    <mergeCell ref="E11:E12"/>
    <mergeCell ref="F11:F12"/>
    <mergeCell ref="G11:G12"/>
    <mergeCell ref="H11:H12"/>
    <mergeCell ref="C3:C4"/>
    <mergeCell ref="D3:D4"/>
    <mergeCell ref="E3:E4"/>
    <mergeCell ref="F3:F4"/>
    <mergeCell ref="G3:G4"/>
    <mergeCell ref="H3:H4"/>
    <mergeCell ref="C17:C18"/>
    <mergeCell ref="D17:I18"/>
    <mergeCell ref="I3:I4"/>
    <mergeCell ref="J3:J4"/>
    <mergeCell ref="K3:K4"/>
    <mergeCell ref="D19:I19"/>
    <mergeCell ref="I11:I12"/>
    <mergeCell ref="J11:J12"/>
    <mergeCell ref="K11:K12"/>
    <mergeCell ref="L11:L12"/>
  </mergeCells>
  <phoneticPr fontId="4"/>
  <printOptions horizontalCentered="1"/>
  <pageMargins left="0.19685039370078741" right="0.19685039370078741" top="0.78740157480314965" bottom="0.19685039370078741" header="0.59055118110236227" footer="0.39370078740157483"/>
  <pageSetup paperSize="9" scale="8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dimension ref="B1:G7"/>
  <sheetViews>
    <sheetView view="pageBreakPreview" zoomScale="110" zoomScaleNormal="100" zoomScaleSheetLayoutView="110" workbookViewId="0">
      <selection activeCell="K26" sqref="K26"/>
    </sheetView>
  </sheetViews>
  <sheetFormatPr defaultRowHeight="13.5" x14ac:dyDescent="0.15"/>
  <cols>
    <col min="1" max="1" width="1" style="35" customWidth="1"/>
    <col min="2" max="7" width="16.625" style="35" customWidth="1"/>
    <col min="8" max="8" width="0.875" style="35" customWidth="1"/>
    <col min="9" max="16384" width="9" style="35"/>
  </cols>
  <sheetData>
    <row r="1" spans="2:7" ht="7.5" customHeight="1" x14ac:dyDescent="0.15"/>
    <row r="2" spans="2:7" ht="15.75" customHeight="1" x14ac:dyDescent="0.15">
      <c r="B2" s="64" t="s">
        <v>113</v>
      </c>
      <c r="G2" s="65" t="s">
        <v>159</v>
      </c>
    </row>
    <row r="3" spans="2:7" s="66" customFormat="1" ht="23.1" customHeight="1" x14ac:dyDescent="0.15">
      <c r="B3" s="231" t="s">
        <v>114</v>
      </c>
      <c r="C3" s="231" t="s">
        <v>115</v>
      </c>
      <c r="D3" s="231" t="s">
        <v>116</v>
      </c>
      <c r="E3" s="260" t="s">
        <v>117</v>
      </c>
      <c r="F3" s="261"/>
      <c r="G3" s="231" t="s">
        <v>118</v>
      </c>
    </row>
    <row r="4" spans="2:7" s="66" customFormat="1" ht="23.1" customHeight="1" x14ac:dyDescent="0.15">
      <c r="B4" s="259"/>
      <c r="C4" s="259"/>
      <c r="D4" s="259"/>
      <c r="E4" s="67" t="s">
        <v>119</v>
      </c>
      <c r="F4" s="67" t="s">
        <v>120</v>
      </c>
      <c r="G4" s="259"/>
    </row>
    <row r="5" spans="2:7" s="66" customFormat="1" ht="27" customHeight="1" x14ac:dyDescent="0.15">
      <c r="B5" s="102" t="s">
        <v>162</v>
      </c>
      <c r="C5" s="69">
        <v>126938221</v>
      </c>
      <c r="D5" s="69">
        <v>137550033.33333334</v>
      </c>
      <c r="E5" s="69">
        <v>126938221</v>
      </c>
      <c r="F5" s="70"/>
      <c r="G5" s="69">
        <v>137550033.33333334</v>
      </c>
    </row>
    <row r="6" spans="2:7" s="66" customFormat="1" ht="27" customHeight="1" x14ac:dyDescent="0.15">
      <c r="B6" s="102" t="s">
        <v>163</v>
      </c>
      <c r="C6" s="69">
        <v>2467336000</v>
      </c>
      <c r="D6" s="69">
        <v>189142485</v>
      </c>
      <c r="E6" s="70">
        <v>3967375</v>
      </c>
      <c r="F6" s="70"/>
      <c r="G6" s="69">
        <f>C6+D6-E6</f>
        <v>2652511110</v>
      </c>
    </row>
    <row r="7" spans="2:7" s="66" customFormat="1" ht="29.1" customHeight="1" x14ac:dyDescent="0.15">
      <c r="B7" s="68" t="s">
        <v>5</v>
      </c>
      <c r="C7" s="69">
        <f>SUM(C5:C6)</f>
        <v>2594274221</v>
      </c>
      <c r="D7" s="69">
        <f>SUM(D5:D6)</f>
        <v>326692518.33333337</v>
      </c>
      <c r="E7" s="69">
        <f>SUM(E5:E6)</f>
        <v>130905596</v>
      </c>
      <c r="F7" s="69">
        <f>SUM(F5:F6)</f>
        <v>0</v>
      </c>
      <c r="G7" s="69">
        <f>SUM(G5:G6)</f>
        <v>2790061143.3333335</v>
      </c>
    </row>
  </sheetData>
  <mergeCells count="5">
    <mergeCell ref="B3:B4"/>
    <mergeCell ref="C3:C4"/>
    <mergeCell ref="D3:D4"/>
    <mergeCell ref="E3:F3"/>
    <mergeCell ref="G3:G4"/>
  </mergeCells>
  <phoneticPr fontId="4"/>
  <printOptions horizontalCentered="1"/>
  <pageMargins left="0.19685039370078741" right="0.19685039370078741" top="0.6692913385826772" bottom="0.35433070866141736" header="0.31496062992125984" footer="0.31496062992125984"/>
  <pageSetup paperSize="9" scale="13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B1:O22"/>
  <sheetViews>
    <sheetView view="pageBreakPreview" zoomScaleNormal="100" zoomScaleSheetLayoutView="100" workbookViewId="0">
      <selection activeCell="F19" activeCellId="1" sqref="F10 F19"/>
    </sheetView>
  </sheetViews>
  <sheetFormatPr defaultRowHeight="13.5" x14ac:dyDescent="0.15"/>
  <cols>
    <col min="1" max="1" width="1.875" style="35" customWidth="1"/>
    <col min="2" max="3" width="14.625" style="35" customWidth="1"/>
    <col min="4" max="4" width="35.5" style="35" bestFit="1" customWidth="1"/>
    <col min="5" max="5" width="32.875" style="35" bestFit="1" customWidth="1"/>
    <col min="6" max="6" width="14" style="35" customWidth="1"/>
    <col min="7" max="7" width="17.5" style="35" bestFit="1" customWidth="1"/>
    <col min="8" max="8" width="1" style="35" customWidth="1"/>
    <col min="9" max="9" width="1.5" style="35" customWidth="1"/>
    <col min="10" max="11" width="9" style="35"/>
    <col min="12" max="12" width="42.5" style="35" customWidth="1"/>
    <col min="13" max="13" width="37.125" style="35" customWidth="1"/>
    <col min="14" max="14" width="27.75" style="35" customWidth="1"/>
    <col min="15" max="16384" width="9" style="35"/>
  </cols>
  <sheetData>
    <row r="1" spans="2:15" ht="11.25" customHeight="1" x14ac:dyDescent="0.15"/>
    <row r="2" spans="2:15" x14ac:dyDescent="0.15">
      <c r="B2" s="51" t="s">
        <v>121</v>
      </c>
    </row>
    <row r="3" spans="2:15" x14ac:dyDescent="0.15">
      <c r="B3" s="51" t="s">
        <v>122</v>
      </c>
      <c r="C3" s="52"/>
      <c r="D3" s="52"/>
      <c r="G3" s="53" t="s">
        <v>160</v>
      </c>
    </row>
    <row r="4" spans="2:15" ht="31.5" customHeight="1" x14ac:dyDescent="0.15">
      <c r="B4" s="264" t="s">
        <v>13</v>
      </c>
      <c r="C4" s="264"/>
      <c r="D4" s="54" t="s">
        <v>123</v>
      </c>
      <c r="E4" s="54" t="s">
        <v>124</v>
      </c>
      <c r="F4" s="55" t="s">
        <v>125</v>
      </c>
      <c r="G4" s="54" t="s">
        <v>126</v>
      </c>
    </row>
    <row r="5" spans="2:15" ht="31.5" customHeight="1" x14ac:dyDescent="0.15">
      <c r="B5" s="265" t="s">
        <v>127</v>
      </c>
      <c r="C5" s="266"/>
      <c r="D5" s="189" t="s">
        <v>180</v>
      </c>
      <c r="E5" s="190" t="s">
        <v>260</v>
      </c>
      <c r="F5" s="57">
        <v>924000</v>
      </c>
      <c r="G5" s="193" t="s">
        <v>183</v>
      </c>
      <c r="N5" s="35">
        <v>199426000</v>
      </c>
      <c r="O5" s="35" t="s">
        <v>183</v>
      </c>
    </row>
    <row r="6" spans="2:15" ht="31.5" customHeight="1" x14ac:dyDescent="0.15">
      <c r="B6" s="267"/>
      <c r="C6" s="268"/>
      <c r="D6" s="189" t="s">
        <v>298</v>
      </c>
      <c r="E6" s="189" t="s">
        <v>297</v>
      </c>
      <c r="F6" s="57">
        <v>657000</v>
      </c>
      <c r="G6" s="193" t="s">
        <v>182</v>
      </c>
    </row>
    <row r="7" spans="2:15" ht="31.5" customHeight="1" x14ac:dyDescent="0.15">
      <c r="B7" s="267"/>
      <c r="C7" s="268"/>
      <c r="D7" s="191" t="s">
        <v>254</v>
      </c>
      <c r="E7" s="190" t="s">
        <v>186</v>
      </c>
      <c r="F7" s="56">
        <v>53519000</v>
      </c>
      <c r="G7" s="194" t="s">
        <v>185</v>
      </c>
      <c r="N7" s="35">
        <v>58611000</v>
      </c>
      <c r="O7" s="35" t="s">
        <v>185</v>
      </c>
    </row>
    <row r="8" spans="2:15" ht="31.5" customHeight="1" x14ac:dyDescent="0.15">
      <c r="B8" s="267"/>
      <c r="C8" s="268"/>
      <c r="D8" s="191" t="s">
        <v>181</v>
      </c>
      <c r="E8" s="190" t="s">
        <v>256</v>
      </c>
      <c r="F8" s="56">
        <v>10303000</v>
      </c>
      <c r="G8" s="194" t="s">
        <v>182</v>
      </c>
      <c r="N8" s="35">
        <v>24041000</v>
      </c>
      <c r="O8" s="35" t="s">
        <v>182</v>
      </c>
    </row>
    <row r="9" spans="2:15" ht="31.5" customHeight="1" x14ac:dyDescent="0.15">
      <c r="B9" s="267"/>
      <c r="C9" s="268"/>
      <c r="D9" s="189" t="s">
        <v>296</v>
      </c>
      <c r="E9" s="192"/>
      <c r="F9" s="57">
        <v>9921000</v>
      </c>
      <c r="G9" s="193"/>
      <c r="N9" s="35">
        <v>21129264</v>
      </c>
      <c r="O9" s="35" t="s">
        <v>179</v>
      </c>
    </row>
    <row r="10" spans="2:15" ht="31.5" customHeight="1" x14ac:dyDescent="0.15">
      <c r="B10" s="269"/>
      <c r="C10" s="270"/>
      <c r="D10" s="58"/>
      <c r="E10" s="59"/>
      <c r="F10" s="60">
        <v>75324000</v>
      </c>
      <c r="G10" s="61"/>
      <c r="N10" s="35">
        <v>451594264</v>
      </c>
    </row>
    <row r="11" spans="2:15" ht="31.5" customHeight="1" x14ac:dyDescent="0.15">
      <c r="B11" s="271" t="s">
        <v>129</v>
      </c>
      <c r="C11" s="272"/>
      <c r="D11" s="189" t="s">
        <v>286</v>
      </c>
      <c r="E11" s="196" t="s">
        <v>285</v>
      </c>
      <c r="F11" s="62">
        <v>261740000</v>
      </c>
      <c r="G11" s="193" t="s">
        <v>293</v>
      </c>
      <c r="N11" s="35">
        <v>421181964</v>
      </c>
      <c r="O11" s="35" t="s">
        <v>185</v>
      </c>
    </row>
    <row r="12" spans="2:15" ht="31.5" customHeight="1" x14ac:dyDescent="0.15">
      <c r="B12" s="273"/>
      <c r="C12" s="274"/>
      <c r="D12" s="191" t="s">
        <v>287</v>
      </c>
      <c r="E12" s="195" t="s">
        <v>247</v>
      </c>
      <c r="F12" s="62">
        <v>159570000</v>
      </c>
      <c r="G12" s="193" t="s">
        <v>182</v>
      </c>
      <c r="N12" s="35">
        <v>202217893</v>
      </c>
      <c r="O12" s="35" t="s">
        <v>182</v>
      </c>
    </row>
    <row r="13" spans="2:15" ht="31.5" customHeight="1" x14ac:dyDescent="0.15">
      <c r="B13" s="273"/>
      <c r="C13" s="274"/>
      <c r="D13" s="189" t="s">
        <v>288</v>
      </c>
      <c r="E13" s="195" t="s">
        <v>247</v>
      </c>
      <c r="F13" s="62">
        <v>37149000</v>
      </c>
      <c r="G13" s="193" t="s">
        <v>182</v>
      </c>
      <c r="N13" s="35">
        <v>40769000</v>
      </c>
      <c r="O13" s="35" t="s">
        <v>182</v>
      </c>
    </row>
    <row r="14" spans="2:15" ht="31.5" customHeight="1" x14ac:dyDescent="0.15">
      <c r="B14" s="273"/>
      <c r="C14" s="274"/>
      <c r="D14" s="189" t="s">
        <v>290</v>
      </c>
      <c r="E14" s="192" t="s">
        <v>289</v>
      </c>
      <c r="F14" s="62">
        <v>36337400</v>
      </c>
      <c r="G14" s="193" t="s">
        <v>185</v>
      </c>
      <c r="N14" s="35">
        <v>292787281</v>
      </c>
      <c r="O14" s="35" t="s">
        <v>184</v>
      </c>
    </row>
    <row r="15" spans="2:15" ht="47.25" customHeight="1" x14ac:dyDescent="0.15">
      <c r="B15" s="273"/>
      <c r="C15" s="274"/>
      <c r="D15" s="189" t="s">
        <v>295</v>
      </c>
      <c r="E15" s="189" t="s">
        <v>291</v>
      </c>
      <c r="F15" s="62">
        <v>33878777</v>
      </c>
      <c r="G15" s="193" t="s">
        <v>294</v>
      </c>
      <c r="N15" s="35">
        <v>3204470</v>
      </c>
      <c r="O15" s="35" t="s">
        <v>255</v>
      </c>
    </row>
    <row r="16" spans="2:15" ht="31.5" customHeight="1" x14ac:dyDescent="0.15">
      <c r="B16" s="273"/>
      <c r="C16" s="274"/>
      <c r="D16" s="197" t="s">
        <v>292</v>
      </c>
      <c r="E16" s="198" t="s">
        <v>259</v>
      </c>
      <c r="F16" s="62">
        <v>150098837</v>
      </c>
      <c r="G16" s="194" t="s">
        <v>184</v>
      </c>
      <c r="N16" s="35">
        <v>246340533</v>
      </c>
      <c r="O16" s="35" t="s">
        <v>179</v>
      </c>
    </row>
    <row r="17" spans="2:15" ht="31.5" customHeight="1" x14ac:dyDescent="0.15">
      <c r="B17" s="273"/>
      <c r="C17" s="274"/>
      <c r="D17" s="197" t="s">
        <v>257</v>
      </c>
      <c r="E17" s="198" t="s">
        <v>258</v>
      </c>
      <c r="F17" s="62">
        <v>28593000</v>
      </c>
      <c r="G17" s="194" t="s">
        <v>182</v>
      </c>
    </row>
    <row r="18" spans="2:15" ht="31.5" customHeight="1" x14ac:dyDescent="0.15">
      <c r="B18" s="273"/>
      <c r="C18" s="274"/>
      <c r="D18" s="197" t="s">
        <v>296</v>
      </c>
      <c r="E18" s="198"/>
      <c r="F18" s="62">
        <v>1031634737</v>
      </c>
      <c r="G18" s="194"/>
      <c r="N18" s="35">
        <v>246340533</v>
      </c>
      <c r="O18" s="35" t="s">
        <v>179</v>
      </c>
    </row>
    <row r="19" spans="2:15" ht="31.5" customHeight="1" x14ac:dyDescent="0.15">
      <c r="B19" s="275"/>
      <c r="C19" s="276"/>
      <c r="D19" s="63"/>
      <c r="E19" s="59"/>
      <c r="F19" s="56">
        <v>1739001751</v>
      </c>
      <c r="G19" s="61"/>
      <c r="N19" s="35">
        <v>1255707133</v>
      </c>
    </row>
    <row r="20" spans="2:15" ht="31.5" customHeight="1" x14ac:dyDescent="0.15">
      <c r="B20" s="262" t="s">
        <v>42</v>
      </c>
      <c r="C20" s="263"/>
      <c r="D20" s="61"/>
      <c r="E20" s="59"/>
      <c r="F20" s="56">
        <v>1814325751</v>
      </c>
      <c r="G20" s="61"/>
      <c r="N20" s="35">
        <v>1707301397</v>
      </c>
    </row>
    <row r="21" spans="2:15" ht="3.75" customHeight="1" x14ac:dyDescent="0.15"/>
    <row r="22" spans="2:15" ht="12" customHeight="1" x14ac:dyDescent="0.15"/>
  </sheetData>
  <autoFilter ref="B4:G20" xr:uid="{00000000-0001-0000-0900-000000000000}">
    <filterColumn colId="0" showButton="0"/>
  </autoFilter>
  <mergeCells count="4">
    <mergeCell ref="B20:C20"/>
    <mergeCell ref="B4:C4"/>
    <mergeCell ref="B5:C10"/>
    <mergeCell ref="B11:C19"/>
  </mergeCells>
  <phoneticPr fontId="4"/>
  <printOptions horizontalCentered="1"/>
  <pageMargins left="0.19685039370078741" right="0.19685039370078741" top="0.59055118110236227" bottom="0.39370078740157483" header="0.31496062992125984" footer="0.31496062992125984"/>
  <pageSetup paperSize="9" scale="8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pageSetUpPr fitToPage="1"/>
  </sheetPr>
  <dimension ref="B1:F51"/>
  <sheetViews>
    <sheetView view="pageBreakPreview" topLeftCell="A25" zoomScale="110" zoomScaleNormal="100" zoomScaleSheetLayoutView="110" workbookViewId="0">
      <selection activeCell="F50" sqref="F50"/>
    </sheetView>
  </sheetViews>
  <sheetFormatPr defaultRowHeight="13.5" x14ac:dyDescent="0.15"/>
  <cols>
    <col min="1" max="1" width="0.5" style="35" customWidth="1"/>
    <col min="2" max="2" width="32.125" style="35" customWidth="1"/>
    <col min="3" max="3" width="12.625" style="35" customWidth="1"/>
    <col min="4" max="4" width="8.25" style="35" customWidth="1"/>
    <col min="5" max="5" width="16.75" style="35" customWidth="1"/>
    <col min="6" max="6" width="11.125" style="35" customWidth="1"/>
    <col min="7" max="8" width="0.75" style="35" customWidth="1"/>
    <col min="9" max="16384" width="9" style="35"/>
  </cols>
  <sheetData>
    <row r="1" spans="2:6" ht="12" customHeight="1" x14ac:dyDescent="0.15"/>
    <row r="2" spans="2:6" ht="15" customHeight="1" x14ac:dyDescent="0.15">
      <c r="B2" s="288" t="s">
        <v>130</v>
      </c>
      <c r="C2" s="289"/>
      <c r="D2" s="289"/>
      <c r="E2" s="289"/>
      <c r="F2" s="289"/>
    </row>
    <row r="3" spans="2:6" ht="14.25" customHeight="1" x14ac:dyDescent="0.15">
      <c r="B3" s="41" t="s">
        <v>131</v>
      </c>
      <c r="F3" s="42" t="s">
        <v>159</v>
      </c>
    </row>
    <row r="4" spans="2:6" x14ac:dyDescent="0.15">
      <c r="B4" s="43" t="s">
        <v>132</v>
      </c>
      <c r="C4" s="43" t="s">
        <v>114</v>
      </c>
      <c r="D4" s="44" t="s">
        <v>133</v>
      </c>
      <c r="E4" s="44"/>
      <c r="F4" s="45" t="s">
        <v>0</v>
      </c>
    </row>
    <row r="5" spans="2:6" x14ac:dyDescent="0.15">
      <c r="B5" s="291" t="s">
        <v>134</v>
      </c>
      <c r="C5" s="281" t="s">
        <v>6</v>
      </c>
      <c r="D5" s="46" t="s">
        <v>192</v>
      </c>
      <c r="E5" s="47"/>
      <c r="F5" s="48">
        <v>1790618238</v>
      </c>
    </row>
    <row r="6" spans="2:6" x14ac:dyDescent="0.15">
      <c r="B6" s="286"/>
      <c r="C6" s="282"/>
      <c r="D6" s="46" t="s">
        <v>193</v>
      </c>
      <c r="E6" s="47"/>
      <c r="F6" s="48">
        <v>215788000</v>
      </c>
    </row>
    <row r="7" spans="2:6" x14ac:dyDescent="0.15">
      <c r="B7" s="286"/>
      <c r="C7" s="282"/>
      <c r="D7" s="46" t="s">
        <v>194</v>
      </c>
      <c r="E7" s="47"/>
      <c r="F7" s="48">
        <v>520000</v>
      </c>
    </row>
    <row r="8" spans="2:6" x14ac:dyDescent="0.15">
      <c r="B8" s="286"/>
      <c r="C8" s="282"/>
      <c r="D8" s="49" t="s">
        <v>195</v>
      </c>
      <c r="E8" s="47"/>
      <c r="F8" s="48">
        <v>8512000</v>
      </c>
    </row>
    <row r="9" spans="2:6" x14ac:dyDescent="0.15">
      <c r="B9" s="286"/>
      <c r="C9" s="282"/>
      <c r="D9" s="46" t="s">
        <v>196</v>
      </c>
      <c r="E9" s="47"/>
      <c r="F9" s="48">
        <v>9255000</v>
      </c>
    </row>
    <row r="10" spans="2:6" x14ac:dyDescent="0.15">
      <c r="B10" s="286"/>
      <c r="C10" s="282"/>
      <c r="D10" s="46" t="s">
        <v>202</v>
      </c>
      <c r="E10" s="47"/>
      <c r="F10" s="48">
        <v>23909000</v>
      </c>
    </row>
    <row r="11" spans="2:6" x14ac:dyDescent="0.15">
      <c r="B11" s="286"/>
      <c r="C11" s="282"/>
      <c r="D11" s="46" t="s">
        <v>203</v>
      </c>
      <c r="E11" s="47"/>
      <c r="F11" s="48">
        <v>304258000</v>
      </c>
    </row>
    <row r="12" spans="2:6" x14ac:dyDescent="0.15">
      <c r="B12" s="286"/>
      <c r="C12" s="282"/>
      <c r="D12" s="46" t="s">
        <v>197</v>
      </c>
      <c r="E12" s="47"/>
      <c r="F12" s="48">
        <v>7011330</v>
      </c>
    </row>
    <row r="13" spans="2:6" x14ac:dyDescent="0.15">
      <c r="B13" s="286"/>
      <c r="C13" s="282"/>
      <c r="D13" s="46" t="s">
        <v>198</v>
      </c>
      <c r="E13" s="47"/>
      <c r="F13" s="48">
        <v>23216831</v>
      </c>
    </row>
    <row r="14" spans="2:6" x14ac:dyDescent="0.15">
      <c r="B14" s="286"/>
      <c r="C14" s="282"/>
      <c r="D14" s="46" t="s">
        <v>199</v>
      </c>
      <c r="E14" s="47"/>
      <c r="F14" s="48">
        <v>11332000</v>
      </c>
    </row>
    <row r="15" spans="2:6" x14ac:dyDescent="0.15">
      <c r="B15" s="286"/>
      <c r="C15" s="282"/>
      <c r="D15" s="46" t="s">
        <v>200</v>
      </c>
      <c r="E15" s="47"/>
      <c r="F15" s="48">
        <v>5286447000</v>
      </c>
    </row>
    <row r="16" spans="2:6" x14ac:dyDescent="0.15">
      <c r="B16" s="286"/>
      <c r="C16" s="282"/>
      <c r="D16" s="49" t="s">
        <v>201</v>
      </c>
      <c r="E16" s="47"/>
      <c r="F16" s="48">
        <v>1470000</v>
      </c>
    </row>
    <row r="17" spans="2:6" ht="13.5" customHeight="1" x14ac:dyDescent="0.15">
      <c r="B17" s="286"/>
      <c r="C17" s="282"/>
      <c r="D17" s="46" t="s">
        <v>204</v>
      </c>
      <c r="E17" s="47"/>
      <c r="F17" s="48">
        <v>39476003</v>
      </c>
    </row>
    <row r="18" spans="2:6" ht="13.5" customHeight="1" x14ac:dyDescent="0.15">
      <c r="B18" s="286"/>
      <c r="C18" s="282"/>
      <c r="D18" s="46" t="s">
        <v>205</v>
      </c>
      <c r="E18" s="47"/>
      <c r="F18" s="48">
        <v>123170278</v>
      </c>
    </row>
    <row r="19" spans="2:6" x14ac:dyDescent="0.15">
      <c r="B19" s="286"/>
      <c r="C19" s="290"/>
      <c r="D19" s="278" t="s">
        <v>135</v>
      </c>
      <c r="E19" s="280"/>
      <c r="F19" s="48">
        <f>SUM(F5:F18)</f>
        <v>7844983680</v>
      </c>
    </row>
    <row r="20" spans="2:6" ht="13.5" customHeight="1" x14ac:dyDescent="0.15">
      <c r="B20" s="286"/>
      <c r="C20" s="292" t="s">
        <v>7</v>
      </c>
      <c r="D20" s="294" t="s">
        <v>136</v>
      </c>
      <c r="E20" s="47" t="s">
        <v>137</v>
      </c>
      <c r="F20" s="48">
        <v>878760000</v>
      </c>
    </row>
    <row r="21" spans="2:6" x14ac:dyDescent="0.15">
      <c r="B21" s="286"/>
      <c r="C21" s="293"/>
      <c r="D21" s="295"/>
      <c r="E21" s="47" t="s">
        <v>138</v>
      </c>
      <c r="F21" s="48">
        <v>52782000</v>
      </c>
    </row>
    <row r="22" spans="2:6" x14ac:dyDescent="0.15">
      <c r="B22" s="286"/>
      <c r="C22" s="282"/>
      <c r="D22" s="296"/>
      <c r="E22" s="50" t="s">
        <v>128</v>
      </c>
      <c r="F22" s="48">
        <f>SUM(F20:F21)</f>
        <v>931542000</v>
      </c>
    </row>
    <row r="23" spans="2:6" ht="13.5" customHeight="1" x14ac:dyDescent="0.15">
      <c r="B23" s="286"/>
      <c r="C23" s="282"/>
      <c r="D23" s="294" t="s">
        <v>139</v>
      </c>
      <c r="E23" s="47" t="s">
        <v>137</v>
      </c>
      <c r="F23" s="48">
        <v>1041256452</v>
      </c>
    </row>
    <row r="24" spans="2:6" x14ac:dyDescent="0.15">
      <c r="B24" s="286"/>
      <c r="C24" s="282"/>
      <c r="D24" s="297"/>
      <c r="E24" s="47" t="s">
        <v>138</v>
      </c>
      <c r="F24" s="48">
        <v>660057462</v>
      </c>
    </row>
    <row r="25" spans="2:6" x14ac:dyDescent="0.15">
      <c r="B25" s="286"/>
      <c r="C25" s="282"/>
      <c r="D25" s="298"/>
      <c r="E25" s="50" t="s">
        <v>128</v>
      </c>
      <c r="F25" s="48">
        <f>SUM(F23:F24)</f>
        <v>1701313914</v>
      </c>
    </row>
    <row r="26" spans="2:6" x14ac:dyDescent="0.15">
      <c r="B26" s="286"/>
      <c r="C26" s="290"/>
      <c r="D26" s="278" t="s">
        <v>135</v>
      </c>
      <c r="E26" s="280"/>
      <c r="F26" s="48">
        <f>SUM(F22,F25)</f>
        <v>2632855914</v>
      </c>
    </row>
    <row r="27" spans="2:6" x14ac:dyDescent="0.15">
      <c r="B27" s="287"/>
      <c r="C27" s="278" t="s">
        <v>5</v>
      </c>
      <c r="D27" s="279"/>
      <c r="E27" s="280"/>
      <c r="F27" s="48">
        <f>SUM(F19,F26)</f>
        <v>10477839594</v>
      </c>
    </row>
    <row r="28" spans="2:6" x14ac:dyDescent="0.15">
      <c r="B28" s="283" t="s">
        <v>187</v>
      </c>
      <c r="C28" s="281" t="s">
        <v>6</v>
      </c>
      <c r="D28" s="46" t="s">
        <v>204</v>
      </c>
      <c r="E28" s="47"/>
      <c r="F28" s="48">
        <v>5019903</v>
      </c>
    </row>
    <row r="29" spans="2:6" x14ac:dyDescent="0.15">
      <c r="B29" s="284"/>
      <c r="C29" s="282"/>
      <c r="D29" s="46" t="s">
        <v>206</v>
      </c>
      <c r="E29" s="47"/>
      <c r="F29" s="48">
        <v>225749120</v>
      </c>
    </row>
    <row r="30" spans="2:6" x14ac:dyDescent="0.15">
      <c r="B30" s="285"/>
      <c r="C30" s="278" t="s">
        <v>5</v>
      </c>
      <c r="D30" s="279"/>
      <c r="E30" s="280"/>
      <c r="F30" s="48">
        <f>SUM(F28:F29)</f>
        <v>230769023</v>
      </c>
    </row>
    <row r="31" spans="2:6" x14ac:dyDescent="0.15">
      <c r="B31" s="283" t="s">
        <v>188</v>
      </c>
      <c r="C31" s="173" t="s">
        <v>6</v>
      </c>
      <c r="D31" s="46" t="s">
        <v>206</v>
      </c>
      <c r="E31" s="47"/>
      <c r="F31" s="48">
        <v>0</v>
      </c>
    </row>
    <row r="32" spans="2:6" ht="21" x14ac:dyDescent="0.15">
      <c r="B32" s="284"/>
      <c r="C32" s="173" t="s">
        <v>211</v>
      </c>
      <c r="D32" s="176" t="s">
        <v>209</v>
      </c>
      <c r="E32" s="47" t="s">
        <v>138</v>
      </c>
      <c r="F32" s="48">
        <v>382000</v>
      </c>
    </row>
    <row r="33" spans="2:6" x14ac:dyDescent="0.15">
      <c r="B33" s="285"/>
      <c r="C33" s="277" t="s">
        <v>5</v>
      </c>
      <c r="D33" s="277"/>
      <c r="E33" s="277"/>
      <c r="F33" s="48">
        <f>SUM(F32)</f>
        <v>382000</v>
      </c>
    </row>
    <row r="34" spans="2:6" x14ac:dyDescent="0.15">
      <c r="B34" s="283" t="s">
        <v>253</v>
      </c>
      <c r="C34" s="173" t="s">
        <v>6</v>
      </c>
      <c r="D34" s="177" t="s">
        <v>207</v>
      </c>
      <c r="E34" s="177"/>
      <c r="F34" s="48">
        <v>16038262</v>
      </c>
    </row>
    <row r="35" spans="2:6" ht="21" x14ac:dyDescent="0.15">
      <c r="B35" s="284"/>
      <c r="C35" s="173" t="s">
        <v>210</v>
      </c>
      <c r="D35" s="178" t="s">
        <v>209</v>
      </c>
      <c r="E35" s="177" t="s">
        <v>138</v>
      </c>
      <c r="F35" s="48">
        <v>1648000</v>
      </c>
    </row>
    <row r="36" spans="2:6" x14ac:dyDescent="0.15">
      <c r="B36" s="285"/>
      <c r="C36" s="277" t="s">
        <v>5</v>
      </c>
      <c r="D36" s="277"/>
      <c r="E36" s="277"/>
      <c r="F36" s="48">
        <f>SUM(F35)</f>
        <v>1648000</v>
      </c>
    </row>
    <row r="37" spans="2:6" x14ac:dyDescent="0.15">
      <c r="B37" s="283" t="s">
        <v>189</v>
      </c>
      <c r="C37" s="173" t="s">
        <v>6</v>
      </c>
      <c r="D37" s="177" t="s">
        <v>207</v>
      </c>
      <c r="E37" s="177"/>
      <c r="F37" s="48">
        <v>13136042</v>
      </c>
    </row>
    <row r="38" spans="2:6" ht="21" x14ac:dyDescent="0.15">
      <c r="B38" s="286"/>
      <c r="C38" s="173" t="s">
        <v>210</v>
      </c>
      <c r="D38" s="178" t="s">
        <v>208</v>
      </c>
      <c r="E38" s="177" t="s">
        <v>138</v>
      </c>
      <c r="F38" s="48">
        <v>825000</v>
      </c>
    </row>
    <row r="39" spans="2:6" x14ac:dyDescent="0.15">
      <c r="B39" s="287"/>
      <c r="C39" s="277" t="s">
        <v>5</v>
      </c>
      <c r="D39" s="277"/>
      <c r="E39" s="277"/>
      <c r="F39" s="48">
        <f>SUM(F38)</f>
        <v>825000</v>
      </c>
    </row>
    <row r="40" spans="2:6" x14ac:dyDescent="0.15">
      <c r="B40" s="283" t="s">
        <v>190</v>
      </c>
      <c r="C40" s="277" t="s">
        <v>6</v>
      </c>
      <c r="D40" s="177" t="s">
        <v>207</v>
      </c>
      <c r="E40" s="177"/>
      <c r="F40" s="48">
        <v>7040253</v>
      </c>
    </row>
    <row r="41" spans="2:6" x14ac:dyDescent="0.15">
      <c r="B41" s="286"/>
      <c r="C41" s="277"/>
      <c r="D41" s="177" t="s">
        <v>206</v>
      </c>
      <c r="E41" s="177"/>
      <c r="F41" s="48">
        <v>8088180</v>
      </c>
    </row>
    <row r="42" spans="2:6" x14ac:dyDescent="0.15">
      <c r="B42" s="286"/>
      <c r="C42" s="277"/>
      <c r="D42" s="277" t="s">
        <v>135</v>
      </c>
      <c r="E42" s="277"/>
      <c r="F42" s="48">
        <f>SUM(F40:F41)</f>
        <v>15128433</v>
      </c>
    </row>
    <row r="43" spans="2:6" ht="21" x14ac:dyDescent="0.15">
      <c r="B43" s="286"/>
      <c r="C43" s="175" t="s">
        <v>210</v>
      </c>
      <c r="D43" s="176" t="s">
        <v>208</v>
      </c>
      <c r="E43" s="47" t="s">
        <v>138</v>
      </c>
      <c r="F43" s="48">
        <v>231000</v>
      </c>
    </row>
    <row r="44" spans="2:6" x14ac:dyDescent="0.15">
      <c r="B44" s="287"/>
      <c r="C44" s="278" t="s">
        <v>5</v>
      </c>
      <c r="D44" s="279"/>
      <c r="E44" s="280"/>
      <c r="F44" s="48">
        <f>SUM(F43)</f>
        <v>231000</v>
      </c>
    </row>
    <row r="45" spans="2:6" ht="21" customHeight="1" x14ac:dyDescent="0.15">
      <c r="B45" s="283" t="s">
        <v>191</v>
      </c>
      <c r="C45" s="174" t="s">
        <v>6</v>
      </c>
      <c r="D45" s="46" t="s">
        <v>207</v>
      </c>
      <c r="E45" s="47"/>
      <c r="F45" s="48">
        <v>1243734</v>
      </c>
    </row>
    <row r="46" spans="2:6" ht="21" customHeight="1" x14ac:dyDescent="0.15">
      <c r="B46" s="287"/>
      <c r="C46" s="278" t="s">
        <v>5</v>
      </c>
      <c r="D46" s="279"/>
      <c r="E46" s="280"/>
      <c r="F46" s="48">
        <f>SUM(F45)</f>
        <v>1243734</v>
      </c>
    </row>
    <row r="47" spans="2:6" x14ac:dyDescent="0.15">
      <c r="B47" s="277" t="s">
        <v>172</v>
      </c>
      <c r="C47" s="277"/>
      <c r="D47" s="277"/>
      <c r="E47" s="50" t="s">
        <v>174</v>
      </c>
      <c r="F47" s="48">
        <v>233837300</v>
      </c>
    </row>
    <row r="48" spans="2:6" x14ac:dyDescent="0.15">
      <c r="B48" s="277"/>
      <c r="C48" s="277"/>
      <c r="D48" s="277"/>
      <c r="E48" s="50" t="s">
        <v>175</v>
      </c>
      <c r="F48" s="48">
        <v>0</v>
      </c>
    </row>
    <row r="49" spans="2:6" x14ac:dyDescent="0.15">
      <c r="B49" s="277" t="s">
        <v>173</v>
      </c>
      <c r="C49" s="277"/>
      <c r="D49" s="277"/>
      <c r="E49" s="50" t="s">
        <v>174</v>
      </c>
      <c r="F49" s="48">
        <f>F19+F30+F31+F34+F37+F42+F46-F47</f>
        <v>7887461874</v>
      </c>
    </row>
    <row r="50" spans="2:6" x14ac:dyDescent="0.15">
      <c r="B50" s="277"/>
      <c r="C50" s="277"/>
      <c r="D50" s="277"/>
      <c r="E50" s="50" t="s">
        <v>175</v>
      </c>
      <c r="F50" s="48">
        <f>F26+F33+F36+F39+F44-F48</f>
        <v>2635941914</v>
      </c>
    </row>
    <row r="51" spans="2:6" ht="5.25" customHeight="1" x14ac:dyDescent="0.15"/>
  </sheetData>
  <mergeCells count="26">
    <mergeCell ref="B47:D48"/>
    <mergeCell ref="B49:D50"/>
    <mergeCell ref="B2:F2"/>
    <mergeCell ref="B45:B46"/>
    <mergeCell ref="C46:E46"/>
    <mergeCell ref="D19:E19"/>
    <mergeCell ref="C5:C19"/>
    <mergeCell ref="B5:B27"/>
    <mergeCell ref="C20:C26"/>
    <mergeCell ref="D20:D22"/>
    <mergeCell ref="D23:D25"/>
    <mergeCell ref="D26:E26"/>
    <mergeCell ref="C27:E27"/>
    <mergeCell ref="B28:B30"/>
    <mergeCell ref="B40:B44"/>
    <mergeCell ref="C40:C42"/>
    <mergeCell ref="D42:E42"/>
    <mergeCell ref="C44:E44"/>
    <mergeCell ref="C28:C29"/>
    <mergeCell ref="C30:E30"/>
    <mergeCell ref="B31:B33"/>
    <mergeCell ref="C33:E33"/>
    <mergeCell ref="B37:B39"/>
    <mergeCell ref="C39:E39"/>
    <mergeCell ref="B34:B36"/>
    <mergeCell ref="C36:E36"/>
  </mergeCells>
  <phoneticPr fontId="4"/>
  <printOptions horizontalCentered="1"/>
  <pageMargins left="0.78740157480314965" right="0.78740157480314965"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14</vt:i4>
      </vt:variant>
    </vt:vector>
  </HeadingPairs>
  <TitlesOfParts>
    <vt:vector size="25" baseType="lpstr">
      <vt:lpstr>有形固定資産</vt:lpstr>
      <vt:lpstr>投資及び出資金の明細</vt:lpstr>
      <vt:lpstr>基金</vt:lpstr>
      <vt:lpstr>未収金及び長期延滞債権</vt:lpstr>
      <vt:lpstr>地方債（借入先別）</vt:lpstr>
      <vt:lpstr>地方債（利率別など）</vt:lpstr>
      <vt:lpstr>引当金</vt:lpstr>
      <vt:lpstr>補助金</vt:lpstr>
      <vt:lpstr>財源明細</vt:lpstr>
      <vt:lpstr>財源情報明細</vt:lpstr>
      <vt:lpstr>資金明細</vt:lpstr>
      <vt:lpstr>引当金!Print_Area</vt:lpstr>
      <vt:lpstr>基金!Print_Area</vt:lpstr>
      <vt:lpstr>財源情報明細!Print_Area</vt:lpstr>
      <vt:lpstr>財源明細!Print_Area</vt:lpstr>
      <vt:lpstr>資金明細!Print_Area</vt:lpstr>
      <vt:lpstr>'地方債（借入先別）'!Print_Area</vt:lpstr>
      <vt:lpstr>'地方債（利率別など）'!Print_Area</vt:lpstr>
      <vt:lpstr>投資及び出資金の明細!Print_Area</vt:lpstr>
      <vt:lpstr>補助金!Print_Area</vt:lpstr>
      <vt:lpstr>未収金及び長期延滞債権!Print_Area</vt:lpstr>
      <vt:lpstr>有形固定資産!Print_Area</vt:lpstr>
      <vt:lpstr>基金!Print_Titles</vt:lpstr>
      <vt:lpstr>投資及び出資金の明細!Print_Titles</vt:lpstr>
      <vt:lpstr>補助金!Print_Titles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yoshikawa-k</cp:lastModifiedBy>
  <cp:lastPrinted>2024-03-13T08:08:35Z</cp:lastPrinted>
  <dcterms:created xsi:type="dcterms:W3CDTF">2014-03-27T08:10:30Z</dcterms:created>
  <dcterms:modified xsi:type="dcterms:W3CDTF">2025-03-16T14:02:10Z</dcterms:modified>
</cp:coreProperties>
</file>